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G:\マイドライブ\20_集客_印刷_HP\20_HP\ファイル\"/>
    </mc:Choice>
  </mc:AlternateContent>
  <xr:revisionPtr revIDLastSave="0" documentId="13_ncr:1_{DA68260B-CEB5-43AD-9AFA-1DF8D96011C0}" xr6:coauthVersionLast="47" xr6:coauthVersionMax="47" xr10:uidLastSave="{00000000-0000-0000-0000-000000000000}"/>
  <bookViews>
    <workbookView xWindow="28680" yWindow="-120" windowWidth="29040" windowHeight="15720" xr2:uid="{00000000-000D-0000-FFFF-FFFF00000000}"/>
  </bookViews>
  <sheets>
    <sheet name="職種別_推奨講座" sheetId="13" r:id="rId1"/>
    <sheet name="講座リスト" sheetId="8" r:id="rId2"/>
  </sheets>
  <definedNames>
    <definedName name="_xlnm.Print_Area" localSheetId="1">講座リスト!$B$1:$H$89</definedName>
    <definedName name="_xlnm.Print_Area" localSheetId="0">職種別_推奨講座!$A$1:$M$63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2" i="13" l="1"/>
  <c r="K62" i="13"/>
  <c r="J62" i="13"/>
  <c r="I62" i="13"/>
  <c r="H62" i="13"/>
  <c r="G62" i="13"/>
  <c r="F62" i="13"/>
  <c r="E62" i="13"/>
  <c r="L60" i="13"/>
  <c r="K60" i="13"/>
  <c r="J60" i="13"/>
  <c r="I60" i="13"/>
  <c r="H60" i="13"/>
  <c r="G60" i="13"/>
  <c r="F60" i="13"/>
  <c r="E60" i="13"/>
  <c r="L58" i="13"/>
  <c r="K58" i="13"/>
  <c r="J58" i="13"/>
  <c r="I58" i="13"/>
  <c r="H58" i="13"/>
  <c r="G58" i="13"/>
  <c r="F58" i="13"/>
  <c r="E58" i="13"/>
  <c r="L56" i="13"/>
  <c r="K56" i="13"/>
  <c r="J56" i="13"/>
  <c r="I56" i="13"/>
  <c r="H56" i="13"/>
  <c r="G56" i="13"/>
  <c r="F56" i="13"/>
  <c r="E56" i="13"/>
  <c r="L54" i="13"/>
  <c r="K54" i="13"/>
  <c r="J54" i="13"/>
  <c r="I54" i="13"/>
  <c r="H54" i="13"/>
  <c r="G54" i="13"/>
  <c r="F54" i="13"/>
  <c r="E54" i="13"/>
  <c r="L52" i="13"/>
  <c r="K52" i="13"/>
  <c r="J52" i="13"/>
  <c r="I52" i="13"/>
  <c r="H52" i="13"/>
  <c r="G52" i="13"/>
  <c r="F52" i="13"/>
  <c r="E52" i="13"/>
  <c r="L50" i="13"/>
  <c r="K50" i="13"/>
  <c r="J50" i="13"/>
  <c r="I50" i="13"/>
  <c r="H50" i="13"/>
  <c r="G50" i="13"/>
  <c r="F50" i="13"/>
  <c r="E50" i="13"/>
  <c r="L47" i="13"/>
  <c r="K47" i="13"/>
  <c r="J47" i="13"/>
  <c r="I47" i="13"/>
  <c r="H47" i="13"/>
  <c r="G47" i="13"/>
  <c r="F47" i="13"/>
  <c r="E47" i="13"/>
  <c r="L44" i="13"/>
  <c r="K44" i="13"/>
  <c r="J44" i="13"/>
  <c r="I44" i="13"/>
  <c r="G44" i="13"/>
  <c r="F44" i="13"/>
  <c r="E44" i="13"/>
  <c r="L42" i="13"/>
  <c r="K42" i="13"/>
  <c r="J42" i="13"/>
  <c r="I42" i="13"/>
  <c r="H42" i="13"/>
  <c r="G42" i="13"/>
  <c r="F42" i="13"/>
  <c r="E42" i="13"/>
  <c r="L39" i="13"/>
  <c r="K39" i="13"/>
  <c r="J39" i="13"/>
  <c r="I39" i="13"/>
  <c r="H39" i="13"/>
  <c r="G39" i="13"/>
  <c r="F39" i="13"/>
  <c r="E39" i="13"/>
  <c r="L37" i="13"/>
  <c r="K37" i="13"/>
  <c r="J37" i="13"/>
  <c r="I37" i="13"/>
  <c r="H37" i="13"/>
  <c r="G37" i="13"/>
  <c r="F37" i="13"/>
  <c r="E37" i="13"/>
  <c r="L34" i="13"/>
  <c r="K34" i="13"/>
  <c r="J34" i="13"/>
  <c r="I34" i="13"/>
  <c r="H34" i="13"/>
  <c r="G34" i="13"/>
  <c r="F34" i="13"/>
  <c r="E34" i="13"/>
  <c r="L32" i="13"/>
  <c r="K32" i="13"/>
  <c r="J32" i="13"/>
  <c r="I32" i="13"/>
  <c r="H32" i="13"/>
  <c r="G32" i="13"/>
  <c r="F32" i="13"/>
  <c r="E32" i="13"/>
  <c r="L29" i="13"/>
  <c r="K29" i="13"/>
  <c r="J29" i="13"/>
  <c r="I29" i="13"/>
  <c r="H29" i="13"/>
  <c r="G29" i="13"/>
  <c r="F29" i="13"/>
  <c r="E29" i="13"/>
  <c r="L27" i="13"/>
  <c r="K27" i="13"/>
  <c r="J27" i="13"/>
  <c r="I27" i="13"/>
  <c r="H27" i="13"/>
  <c r="G27" i="13"/>
  <c r="F27" i="13"/>
  <c r="E27" i="13"/>
  <c r="L24" i="13"/>
  <c r="K24" i="13"/>
  <c r="J24" i="13"/>
  <c r="I24" i="13"/>
  <c r="H24" i="13"/>
  <c r="G24" i="13"/>
  <c r="F24" i="13"/>
  <c r="E24" i="13"/>
  <c r="L22" i="13"/>
  <c r="K22" i="13"/>
  <c r="J22" i="13"/>
  <c r="I22" i="13"/>
  <c r="H22" i="13"/>
  <c r="G22" i="13"/>
  <c r="F22" i="13"/>
  <c r="E22" i="13"/>
  <c r="L19" i="13"/>
  <c r="K19" i="13"/>
  <c r="J19" i="13"/>
  <c r="I19" i="13"/>
  <c r="H19" i="13"/>
  <c r="G19" i="13"/>
  <c r="F19" i="13"/>
  <c r="E19" i="13"/>
  <c r="L17" i="13"/>
  <c r="K17" i="13"/>
  <c r="J17" i="13"/>
  <c r="I17" i="13"/>
  <c r="H17" i="13"/>
  <c r="G17" i="13"/>
  <c r="F17" i="13"/>
  <c r="E17" i="13"/>
  <c r="L14" i="13"/>
  <c r="K14" i="13"/>
  <c r="J14" i="13"/>
  <c r="I14" i="13"/>
  <c r="H14" i="13"/>
  <c r="G14" i="13"/>
  <c r="F14" i="13"/>
  <c r="E14" i="13"/>
  <c r="L12" i="13"/>
  <c r="K12" i="13"/>
  <c r="J12" i="13"/>
  <c r="I12" i="13"/>
  <c r="H12" i="13"/>
  <c r="G12" i="13"/>
  <c r="F12" i="13"/>
  <c r="E12" i="13"/>
  <c r="L9" i="13"/>
  <c r="K9" i="13"/>
  <c r="J9" i="13"/>
  <c r="I9" i="13"/>
  <c r="H9" i="13"/>
  <c r="G9" i="13"/>
  <c r="F9" i="13"/>
  <c r="E9" i="13"/>
  <c r="M62" i="13"/>
  <c r="M58" i="13"/>
  <c r="M56" i="13"/>
  <c r="M54" i="13"/>
  <c r="M52" i="13"/>
  <c r="M50" i="13"/>
  <c r="M47" i="13"/>
  <c r="M44" i="13"/>
  <c r="H44" i="13"/>
  <c r="M42" i="13"/>
  <c r="M39" i="13"/>
  <c r="M37" i="13"/>
  <c r="M34" i="13"/>
  <c r="M32" i="13"/>
  <c r="M29" i="13"/>
  <c r="M27" i="13"/>
  <c r="M24" i="13"/>
  <c r="M22" i="13"/>
  <c r="M19" i="13"/>
  <c r="M17" i="13"/>
  <c r="M14" i="13"/>
  <c r="M12" i="13"/>
  <c r="M9" i="13"/>
  <c r="M1" i="13"/>
  <c r="H17" i="8" l="1"/>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16" i="8"/>
  <c r="H3" i="8"/>
  <c r="H4" i="8"/>
  <c r="H5" i="8"/>
  <c r="H6" i="8"/>
  <c r="H7" i="8"/>
  <c r="H8" i="8"/>
  <c r="H9" i="8"/>
  <c r="H10" i="8"/>
  <c r="H11" i="8"/>
  <c r="H12" i="8"/>
  <c r="H13" i="8"/>
  <c r="H14" i="8"/>
  <c r="H2" i="8"/>
</calcChain>
</file>

<file path=xl/sharedStrings.xml><?xml version="1.0" encoding="utf-8"?>
<sst xmlns="http://schemas.openxmlformats.org/spreadsheetml/2006/main" count="664" uniqueCount="340">
  <si>
    <t>モータ制御</t>
  </si>
  <si>
    <t>DCDCコンバータ徹底理解シリーズ (LLC、DAB、フォワード、ブリッジ、電流型、双方向、PFC、共振型、ソフトスイッチング）</t>
  </si>
  <si>
    <t>分類</t>
  </si>
  <si>
    <t>セミナー</t>
  </si>
  <si>
    <t>ｅラーニング</t>
  </si>
  <si>
    <t>対象</t>
  </si>
  <si>
    <t>講座</t>
  </si>
  <si>
    <t>Step1</t>
  </si>
  <si>
    <t>Step2</t>
  </si>
  <si>
    <t>Step3</t>
  </si>
  <si>
    <t>Step4</t>
  </si>
  <si>
    <t>Step5</t>
  </si>
  <si>
    <t>Step6</t>
  </si>
  <si>
    <t>Step7</t>
  </si>
  <si>
    <t>回路/基板全般</t>
  </si>
  <si>
    <t>初学者</t>
  </si>
  <si>
    <t>回路基板を扱う上での注意点や配線・レイアウト設計法を習得する</t>
  </si>
  <si>
    <t>実務経験者</t>
  </si>
  <si>
    <t>計測</t>
  </si>
  <si>
    <t>実際に計測した回路波形（動画）を見ながら現象や計測器の理解を深める</t>
  </si>
  <si>
    <t>評価</t>
  </si>
  <si>
    <t>EMC対策に必要なノイズの基礎理論、低減する設計法を習得する</t>
  </si>
  <si>
    <t>熱対策に必要な伝熱、熱回路計算、熱設計法を習得する</t>
  </si>
  <si>
    <t>モータ設計に必要なモータの理論、動作原理等の基礎知識を習得する</t>
  </si>
  <si>
    <t>モータ制御に必要な電気の知識、モータの知識の知識から駆動原理、ベクトル制御の概要までを習得する</t>
  </si>
  <si>
    <t>モータ制御について、ベクトル制御、電流制御、センサレス制御を習得する</t>
  </si>
  <si>
    <t>インバータ</t>
  </si>
  <si>
    <t>インバータ設計に必要な理論、動作原理等の基礎知識を習得する</t>
  </si>
  <si>
    <t>DCDCコンバータ</t>
  </si>
  <si>
    <t>DCDCコンバータ設計に必要な動作原理、制御法等の基礎知識を習得する</t>
  </si>
  <si>
    <t>回路方式ごとの特徴や主要部品となるリアクトルについて深く知識を習得する。
特に徹底理解シリーズは6種類の回路方式に分かれる。</t>
  </si>
  <si>
    <t>変換機全般の制御に関わる知識を習得する。</t>
  </si>
  <si>
    <t>初学者～実務経験者</t>
  </si>
  <si>
    <t>その他</t>
  </si>
  <si>
    <t>パワーコンディショナー/系統連系インバータ開発者向け講座</t>
  </si>
  <si>
    <t>燃料電池アプリケーション開発者向け</t>
  </si>
  <si>
    <t>リチウムイオン電池アプリケーション開発者向け</t>
  </si>
  <si>
    <t>トラブル対策</t>
  </si>
  <si>
    <t>ものづくり体験</t>
  </si>
  <si>
    <t>モータ</t>
    <phoneticPr fontId="1"/>
  </si>
  <si>
    <t>実務経験者</t>
    <phoneticPr fontId="1"/>
  </si>
  <si>
    <t>【入門】[173]入門者向けシリーズパワエレ入門と電気入門</t>
  </si>
  <si>
    <t>【入門】[184]入門者向けシリーズパワエレのための交流回路</t>
  </si>
  <si>
    <t>【初級】[185]入門者向けシリーズパワエレのための三相交流</t>
  </si>
  <si>
    <t>【初級】[186]入門者向けシリーズパワーデバイスとパワエレ回路入門</t>
  </si>
  <si>
    <t>【初級】[187]入門者向けシリーズモータとベクトル制御入門</t>
  </si>
  <si>
    <t>【入門】[101]電気工学入門機械系・情報系技術者のための電気入門講座</t>
  </si>
  <si>
    <t>【入門】【ｅラーニング】実験で学ぶ社会人のためのパワエレ技術（導入編）</t>
    <phoneticPr fontId="1"/>
  </si>
  <si>
    <t>【中級】【ｅラーニング】高専の教師が教える、パワーエレクトロニクス入門講座</t>
    <phoneticPr fontId="1"/>
  </si>
  <si>
    <t>【初級】【ｅラーニング】実験で学ぶ社会人のためのパワエレ技術（基礎編）</t>
    <phoneticPr fontId="1"/>
  </si>
  <si>
    <t>【初級】[201]機械系技術者のためのパワエレ基礎養成講座</t>
  </si>
  <si>
    <t>【初級】【ｅラーニング】設計基礎技術講座・導入編</t>
    <phoneticPr fontId="1"/>
  </si>
  <si>
    <t>【専門】【ｅラーニング】設計基礎技術講座・設計編</t>
    <phoneticPr fontId="1"/>
  </si>
  <si>
    <t>Step8</t>
    <phoneticPr fontId="1"/>
  </si>
  <si>
    <t>【初級】[178]パワエレの試験環境整備と安全確保の考え方</t>
  </si>
  <si>
    <t>【中級】[110]ノイズ対策技術パワエレノイズの原因と対策</t>
  </si>
  <si>
    <t>【専門】[138]パワーエレクトロニクス機器における電磁ノイズ対策の考え方</t>
  </si>
  <si>
    <t>【初級】[142]回路を理解して正しく測る計測技術～入門編～</t>
  </si>
  <si>
    <t>【中級】[302]つくりながら学ぶDC-DCコンバータ</t>
  </si>
  <si>
    <t>【初級】[202]基礎パワエレ回路の速習法～チョッパ回路の直感的攻略～</t>
  </si>
  <si>
    <t>【中級】[111]測定技術実測を通して学ぶパワエレ回路・デバイス・計測技術</t>
  </si>
  <si>
    <t>【中級】[112]冷却設計の基礎と応用</t>
  </si>
  <si>
    <t>【専門】[128]車載・パワエレ機器にみる熱対策～熱で失敗しないための基礎と実践～</t>
  </si>
  <si>
    <t xml:space="preserve">【初級】[104]モータ初級わかりやすいモータの基本技術 </t>
  </si>
  <si>
    <t>【初級】[102]インバータ（初級）インバータを扱ったことのない技術者向けの講座</t>
  </si>
  <si>
    <t>【中級】[115]中級者のためのモータ設計モータを活用するための設計の考え方</t>
    <phoneticPr fontId="1"/>
  </si>
  <si>
    <t>【初級】[154]開発者のためのインバータ入門講座</t>
  </si>
  <si>
    <t>【中級】[105]中級者のためのモータ制御回転数制御からベクトル制御の入門まで</t>
  </si>
  <si>
    <t>【初級】[167]シミュレータと実機で学ぶブラシレスモータ設計入門</t>
  </si>
  <si>
    <t>【初級】[145]自動車の省エネ化を実現するモータとその制御技術の基礎</t>
  </si>
  <si>
    <t>【初級】[303]つくりながら学ぶブラシレスモータ</t>
  </si>
  <si>
    <t>【中級】[155]モータ振動騒音と低減対策（基礎編）ー 電流・流体・機械の３領域から学ぶ実用講座 ー</t>
  </si>
  <si>
    <t>【専門】[156]モータの振動騒音（対策編）（今知りたい！実務に役立つ知識と低減対策法）</t>
  </si>
  <si>
    <t>【専門】[160]モータの品質問題とその解決方法（今知りたい！実務に役立つ知識と低減対策法）</t>
  </si>
  <si>
    <t>【初級】[147]PID制御設計１：制御対象の数式モデルと応答解析手法（過渡応答、周波数応答）</t>
  </si>
  <si>
    <t>【初級】[148]PID制御設計２：モータと電気回路のPID制御設計方法</t>
  </si>
  <si>
    <t>【中級】[203]基礎パワエレ制御の速習法～伝達関数・ボード線図・状態平均化を極める～</t>
  </si>
  <si>
    <t>【専門】[130]永久磁石同期モータ（PMSM）のベクトル制御技術、ドライブの原理から実際まで（前編）</t>
  </si>
  <si>
    <t>【専門】[131]永久磁石同期モータ（PMSM）のベクトル制御技術、ドライブの原理から実際まで（後編）</t>
  </si>
  <si>
    <t>【初級】[172]電気自動車の電装回路とベクトル制御～モータの駆動回路とベクトル制御を1日で理解する～</t>
  </si>
  <si>
    <t>【専門】【ｅラーニング】赤木泰文教授のパワエレ講座：電動機と電動機駆動の基礎と実践</t>
    <phoneticPr fontId="1"/>
  </si>
  <si>
    <t>【初級】[168]パワーデバイス（基礎編）～演習問題を通して半導体物理の基礎、動作原理、デバイス特性を徹底理解する～</t>
  </si>
  <si>
    <t>【初級】[169]パワーデバイス（回路展開編）～PSIMと解析式を使ってパワーデバイスをパワエレ回路に組込む～</t>
  </si>
  <si>
    <t>【中級】[103]インバータ（中級）大学の授業には出てこないインバータの実務技術</t>
  </si>
  <si>
    <t>【中級】[109]インバータの系統連系技術－系統連系の基礎と実際－</t>
  </si>
  <si>
    <t>【初級】[164]DC-DCコンバータの基礎～導入講座～（前編）</t>
  </si>
  <si>
    <t>【中級】[116]演習によるDC-DCコンバータレベルアップ講座</t>
  </si>
  <si>
    <t>【中級】[151]演習による変圧器・リアクトル徹底理解講座</t>
  </si>
  <si>
    <t>【専門】[135]パワーコンバータ用インダクタ/トランスの最新技術とその設計法</t>
  </si>
  <si>
    <t>【専門】[129]高周波電力変換器における磁性素子～構造技術と負荷試験法～</t>
  </si>
  <si>
    <t>【専門】【ｅラーニング】赤木泰文教授のパワエレ講座：高周波パワーエレクトロニクス回路の基礎と実践</t>
    <phoneticPr fontId="1"/>
  </si>
  <si>
    <t>【初学者向け】
共通パワエレ基礎</t>
    <rPh sb="1" eb="4">
      <t>ショガクシャ</t>
    </rPh>
    <rPh sb="4" eb="5">
      <t>ム</t>
    </rPh>
    <rPh sb="8" eb="10">
      <t>キョウツウ</t>
    </rPh>
    <rPh sb="14" eb="16">
      <t>キソ</t>
    </rPh>
    <phoneticPr fontId="1"/>
  </si>
  <si>
    <t>パワエレ制御</t>
    <phoneticPr fontId="1"/>
  </si>
  <si>
    <t>【初級】[144]基礎から理解するスイッチング電源制御系設計</t>
  </si>
  <si>
    <t>【初級】[143]DC-DCコンバータのフィードバッグ制御入門</t>
  </si>
  <si>
    <t>【中級】[204]応用パワエレ制御の速習法～電圧・電流二重ループフィードバックの勘所～</t>
  </si>
  <si>
    <t>【中級】【ｅラーニング】パワエレ制御技術講座</t>
    <phoneticPr fontId="1"/>
  </si>
  <si>
    <t>【初級】[183]1日でつかむ、組み込みマイコン基礎技術～マイコンによるアナログ・デジタル信号の取り扱い～</t>
  </si>
  <si>
    <t>【入門】[146]EV/HEVの特長から、パワエレ技術を理解する</t>
  </si>
  <si>
    <t>【専門】[170]モータのトルクリップルとその低減対策（今知りたい！実務に役立つ知識と低減対策法）</t>
  </si>
  <si>
    <t>【専門】[181]モータ試験・評価技術の実践技術講座― 試験の本質を掴み、設計・品質・量産を支える技術を実例で学ぶ ―</t>
  </si>
  <si>
    <t>狙いと学習効果</t>
    <rPh sb="3" eb="7">
      <t>ガクシュウコウカ</t>
    </rPh>
    <phoneticPr fontId="1"/>
  </si>
  <si>
    <t>その他、一緒に受講されている講座</t>
    <rPh sb="2" eb="3">
      <t>ホカ</t>
    </rPh>
    <rPh sb="4" eb="6">
      <t>イッショ</t>
    </rPh>
    <rPh sb="7" eb="9">
      <t>ジュコウ</t>
    </rPh>
    <rPh sb="14" eb="16">
      <t>コウザ</t>
    </rPh>
    <phoneticPr fontId="1"/>
  </si>
  <si>
    <t>１１５</t>
  </si>
  <si>
    <t>１２６</t>
  </si>
  <si>
    <t>１４７</t>
  </si>
  <si>
    <t>１１２</t>
  </si>
  <si>
    <t>１５４</t>
  </si>
  <si>
    <t>１２７</t>
  </si>
  <si>
    <t>１４８</t>
  </si>
  <si>
    <t>２０２</t>
  </si>
  <si>
    <t>１０５</t>
  </si>
  <si>
    <t>２０１</t>
  </si>
  <si>
    <t>１４９</t>
  </si>
  <si>
    <t>１３５</t>
  </si>
  <si>
    <t>１５５</t>
  </si>
  <si>
    <t>２０３</t>
  </si>
  <si>
    <t>１５０</t>
  </si>
  <si>
    <t>３０３</t>
  </si>
  <si>
    <t>１４６</t>
  </si>
  <si>
    <t>１３４</t>
  </si>
  <si>
    <t>１２９</t>
  </si>
  <si>
    <t>１５６</t>
  </si>
  <si>
    <t>１３０</t>
  </si>
  <si>
    <t>１２２</t>
  </si>
  <si>
    <t>１１０</t>
  </si>
  <si>
    <t>１０１</t>
  </si>
  <si>
    <t>３０２</t>
  </si>
  <si>
    <t>１３１</t>
  </si>
  <si>
    <t>２０４</t>
  </si>
  <si>
    <t>３０１</t>
  </si>
  <si>
    <t>１４５</t>
  </si>
  <si>
    <t>１２８</t>
  </si>
  <si>
    <t>１０９</t>
  </si>
  <si>
    <t>１４３</t>
  </si>
  <si>
    <t>１０２</t>
  </si>
  <si>
    <t>１２３</t>
  </si>
  <si>
    <t>１４０</t>
  </si>
  <si>
    <t>１１１</t>
  </si>
  <si>
    <t>１５９</t>
  </si>
  <si>
    <t>１５１</t>
  </si>
  <si>
    <t>１０３</t>
  </si>
  <si>
    <t>１４４</t>
  </si>
  <si>
    <t>１１６</t>
  </si>
  <si>
    <t>１２４</t>
  </si>
  <si>
    <t>１３６</t>
  </si>
  <si>
    <t>１１３</t>
  </si>
  <si>
    <t>１２５</t>
  </si>
  <si>
    <t>１３８</t>
  </si>
  <si>
    <t>１４２</t>
  </si>
  <si>
    <t>１６０</t>
  </si>
  <si>
    <t>１０４</t>
  </si>
  <si>
    <t>１６１</t>
  </si>
  <si>
    <t>１６２</t>
  </si>
  <si>
    <t>１６７</t>
  </si>
  <si>
    <t>１５３</t>
  </si>
  <si>
    <t>１６８</t>
  </si>
  <si>
    <t>１６４</t>
  </si>
  <si>
    <t>１６５</t>
  </si>
  <si>
    <t>１７０</t>
  </si>
  <si>
    <t>１６９</t>
  </si>
  <si>
    <t>１７１</t>
  </si>
  <si>
    <t>１７２</t>
  </si>
  <si>
    <t>１７３</t>
  </si>
  <si>
    <t>１７５</t>
  </si>
  <si>
    <t>１７８</t>
  </si>
  <si>
    <t>１８１</t>
  </si>
  <si>
    <t>１８２</t>
  </si>
  <si>
    <t>１８３</t>
  </si>
  <si>
    <t>【初級】[162]Excelから始めるプログラミングと制御工学</t>
  </si>
  <si>
    <t>【初級】[171]パワー半導体デバイスのゲート駆動技術</t>
  </si>
  <si>
    <t>【初級】[165]DC-DCコンバータの基礎～導入講座～（後編）</t>
  </si>
  <si>
    <t>【中級】[115]中級者のためのモータ設計モータを活用するための設計の考え方</t>
  </si>
  <si>
    <t>【専門】[161]SiC/GaNのゲートドライブ技術と実際</t>
  </si>
  <si>
    <t>【専門】[123]DC-DCコンバータの徹底理解講座（DABコンバータ）</t>
  </si>
  <si>
    <t>【中級】[140]パワエレ屋必見、リチウムイオン電池の基礎とパワエレ技術</t>
  </si>
  <si>
    <t>【初級】[113]燃料電池技術知って得する基礎知識</t>
  </si>
  <si>
    <t xml:space="preserve">【専門】[122]DC-DCコンバータの徹底理解講座（LLCコンバータ） </t>
  </si>
  <si>
    <t>【専門】[127]DC-DCコンバータの徹底理解講座（PFCコンバータ）</t>
  </si>
  <si>
    <t>【専門】[150]DC-DCコンバータの徹底理解講座（共振型DC-DCコンバータ）</t>
  </si>
  <si>
    <t>【専門】[149]DC-DCコンバータの徹底理解講座（ソフトスイッチングの動作原理と重要特性）</t>
  </si>
  <si>
    <t>【専門】[125]DC-DCコンバータの徹底理解講座（ブリッジ型）</t>
  </si>
  <si>
    <t>【専門】[126]DC-DCコンバータの徹底理解講座（電流型・双方向DDコン）</t>
  </si>
  <si>
    <t>【専門】[124]DC-DCコンバータの徹底理解講座（フォワード型）</t>
  </si>
  <si>
    <t>【専門】[134]ノイズを出さない！誤動作させない！スイッチング電源 基板設計の基本作法と考え方</t>
  </si>
  <si>
    <t>【専門】[136]パワエレにおけるトラブルと対策（演習付き）</t>
  </si>
  <si>
    <t>【専門】[153]パワー半導体デバイスのダブルパルス試験</t>
  </si>
  <si>
    <t>【中級】[159]パワエレ制御の組込みソフト実装技術講座</t>
  </si>
  <si>
    <t>【中級】[175]SPICEのデバイスモデリング基礎とAI活用</t>
  </si>
  <si>
    <t>【初級】[182]モータドライブ制御技術基礎コース～予備知識が無い方に向けた基礎講座～</t>
  </si>
  <si>
    <t>【初級】[301]つくりながら学ぶDCモータ</t>
  </si>
  <si>
    <t>【初級】[154]開発者のためのインバータ入門講座(2026/05/28)
【入門】[146]EV/HEVの特長から、パワエレ技術を理解する(2026/04/22)
【初級】[202]基礎パワエレ回路の速習法～チョッパ回路の直感的攻略～(2026/04/24)
【初級】[145]自動車の省エネ化を実現するモータとその制御技術の基礎(2026/04/20)
【初級】[142]回路を理解して正しく測る計測技術～入門編～(2026/07/15)</t>
  </si>
  <si>
    <t>【初級】[164]DC-DCコンバータの基礎～導入講座～（前編）</t>
    <phoneticPr fontId="1"/>
  </si>
  <si>
    <t>【中級】[203]基礎パワエレ制御の速習法～伝達関数・ボード線図・状態平均化を極める～(2026/05/22)
【初級】[154]開発者のためのインバータ入門講座(2026/05/28)
【初級】[165]DC-DCコンバータの基礎～導入講座～（後編）(2026/04/21)
【中級】[204]応用パワエレ制御の速習法～電圧・電流二重ループフィードバックの勘所～(2026/06/12)
【初級】[147]PID制御設計１：制御対象の数式モデルと応答解析手法（過渡応答、周波数応答）(2026/04/13)</t>
    <phoneticPr fontId="1"/>
  </si>
  <si>
    <t>【中級】[203]基礎パワエレ制御の速習法～伝達関数・ボード線図・状態平均化を極める～(2026/05/22)
【専門】[161]SiC/GaNのゲートドライブ技術と実際(2026/05/18)
【中級】[112]冷却設計の基礎と応用(2026/05/25)
【専門】[128]車載・パワエレ機器にみる熱対策～熱で失敗しないための基礎と実践～(2026/06/09)
【専門】[135]パワーコンバータ用インダクタ/トランスの最新技術とその設計法(2026/06/23)
【専門】[149]DC-DCコンバータの徹底理解講座（ソフトスイッチングの動作原理と重要特性）(2026/05/12)</t>
    <phoneticPr fontId="1"/>
  </si>
  <si>
    <t>【初級】[154]開発者のためのインバータ入門講座(2026/05/28)
【入門】[146]EV/HEVの特長から、パワエレ技術を理解する(2026/04/22)
【初級】[147]PID制御設計１：制御対象の数式モデルと応答解析手法（過渡応答、周波数応答）(2026/04/13)
【中級】[110]ノイズ対策技術パワエレノイズの原因と対策(2026/06/02)
【初級】[144]基礎から理解するスイッチング電源制御系設計(2026/08/24)
【初級】[145]自動車の省エネ化を実現するモータとその制御技術の基礎(2026/04/20)</t>
    <phoneticPr fontId="1"/>
  </si>
  <si>
    <t>【中級】[110]ノイズ対策技術パワエレノイズの原因と対策(2026/06/02)
【初級】[154]開発者のためのインバータ入門講座(2026/05/28)
【専門】[128]車載・パワエレ機器にみる熱対策～熱で失敗しないための基礎と実践～(2026/06/09)
【初級】[202]基礎パワエレ回路の速習法～チョッパ回路の直感的攻略～(2026/04/24)
【初級】[201]機械系技術者のためのパワエレ基礎養成講座(2026/07/10)
【初級】[145]自動車の省エネ化を実現するモータとその制御技術の基礎(2026/04/20)
【中級】[203]基礎パワエレ制御の速習法～伝達関数・ボード線図・状態平均化を極める～(2026/05/22)</t>
  </si>
  <si>
    <t>【初級】[154]開発者のためのインバータ入門講座(2026/05/28)
【専門】[161]SiC/GaNのゲートドライブ技術と実際(2026/05/18)
【中級】[203]基礎パワエレ制御の速習法～伝達関数・ボード線図・状態平均化を極める～(2026/05/22)
【専門】[128]車載・パワエレ機器にみる熱対策～熱で失敗しないための基礎と実践～(2026/06/09)
【初級】[201]機械系技術者のためのパワエレ基礎養成講座(2026/07/10)
【中級】[112]冷却設計の基礎と応用(2026/05/25)
【中級】[111]測定技術実測を通して学ぶパワエレ回路・デバイス・計測技術(2026/06/19)</t>
  </si>
  <si>
    <t>【初級】[154]開発者のためのインバータ入門講座(2026/05/28)
【中級】[110]ノイズ対策技術パワエレノイズの原因と対策(2026/06/02)
【入門】[146]EV/HEVの特長から、パワエレ技術を理解する(2026/04/22)
【中級】[203]基礎パワエレ制御の速習法～伝達関数・ボード線図・状態平均化を極める～(2026/05/22)
【初級】[201]機械系技術者のためのパワエレ基礎養成講座(2026/07/10)
【中級】[140]パワエレ屋必見、リチウムイオン電池の基礎とパワエレ技術(2026/07/28)</t>
    <phoneticPr fontId="1"/>
  </si>
  <si>
    <t>【入門】[146]EV/HEVの特長から、パワエレ技術を理解する(2026/04/22)
【初級】[102]インバータ（初級）インバータを扱ったことのない技術者向けの講座(2026/04/16)
【初級】[303]つくりながら学ぶブラシレスモータ(2026/05/27)
【初級】[201]機械系技術者のためのパワエレ基礎養成講座(2026/07/10)
【中級】[105]中級者のためのモータ制御回転数制御からベクトル制御の入門まで(2026/09/08)
【中級】[115]中級者のためのモータ設計モータを活用するための設計の考え方(2026/08/06)
【専門】[160]モータの品質問題とその解決方法（今知りたい！実務に役立つ知識と低減対策法）(2026/07/22)</t>
    <phoneticPr fontId="1"/>
  </si>
  <si>
    <t>【専門】[156]モータの振動騒音（対策編）（今知りたい！実務に役立つ知識と低減対策法）(2026/05/20)
【専門】[160]モータの品質問題とその解決方法（今知りたい！実務に役立つ知識と低減対策法）(2026/07/22)
【初級】[154]開発者のためのインバータ入門講座(2026/05/28)
【初級】[145]自動車の省エネ化を実現するモータとその制御技術の基礎(2026/04/20)
【中級】[112]冷却設計の基礎と応用(2026/05/25)
【専門】[130]永久磁石同期モータ（PMSM）のベクトル制御技術、ドライブの原理から実際まで（前編）(2026/06/10)
【専門】[131]永久磁石同期モータ（PMSM）のベクトル制御技術、ドライブの原理から実際まで（後編）(2026/06/24)</t>
  </si>
  <si>
    <t>【初級】[154]開発者のためのインバータ入門講座(2026/05/28)
【初級】[201]機械系技術者のためのパワエレ基礎養成講座(2026/07/10)
【入門】[146]EV/HEVの特長から、パワエレ技術を理解する(2026/04/22)
【専門】[130]永久磁石同期モータ（PMSM）のベクトル制御技術、ドライブの原理から実際まで（前編）(2026/06/10)
【専門】[160]モータの品質問題とその解決方法（今知りたい！実務に役立つ知識と低減対策法）(2026/07/22)
【初級】[202]基礎パワエレ回路の速習法～チョッパ回路の直感的攻略～(2026/04/24)</t>
    <phoneticPr fontId="1"/>
  </si>
  <si>
    <t>【初級】[145]自動車の省エネ化を実現するモータとその制御技術の基礎(2026/04/20)
【初級】[154]開発者のためのインバータ入門講座(2026/05/28)
【中級】[203]基礎パワエレ制御の速習法～伝達関数・ボード線図・状態平均化を極める～(2026/05/22)
【中級】[110]ノイズ対策技術パワエレノイズの原因と対策(2026/06/02)</t>
    <phoneticPr fontId="1"/>
  </si>
  <si>
    <t>【初級】[154]開発者のためのインバータ入門講座(2026/05/28)
【中級】[103]インバータ（中級）大学の授業には出てこないインバータの実務技術(2026/05/21)
【初級】[303]つくりながら学ぶブラシレスモータ(2026/05/27)
【初級】[104]モータ初級わかりやすいモータの基本技術 (2026/07/02)
【初級】[165]DC-DCコンバータの基礎～導入講座～（後編）(2026/04/21)
【初級】[164]DC-DCコンバータの基礎～導入講座～（前編）(2026/04/09)
【専門】[160]モータの品質問題とその解決方法（今知りたい！実務に役立つ知識と低減対策法）(2026/07/22)</t>
    <phoneticPr fontId="1"/>
  </si>
  <si>
    <t>【初級】[102]インバータ（初級）インバータを扱ったことのない技術者向けの講座(2026/04/16)
【専門】[130]永久磁石同期モータ（PMSM）のベクトル制御技術、ドライブの原理から実際まで（前編）(2026/06/10)
【専門】[131]永久磁石同期モータ（PMSM）のベクトル制御技術、ドライブの原理から実際まで（後編）(2026/06/24)
【初級】[154]開発者のためのインバータ入門講座(2026/05/28)
【初級】[147]PID制御設計１：制御対象の数式モデルと応答解析手法（過渡応答、周波数応答）(2026/04/13)
【中級】[110]ノイズ対策技術パワエレノイズの原因と対策(2026/06/02)
【専門】[170]モータのトルクリップルとその低減対策（今知りたい！実務に役立つ知識と低減対策法）(2026/08/21)</t>
  </si>
  <si>
    <t>【中級】[203]基礎パワエレ制御の速習法～伝達関数・ボード線図・状態平均化を極める～(2026/05/22)
【初級】[171]パワー半導体デバイスのゲート駆動技術(2026/09/17)
【初級】[147]PID制御設計１：制御対象の数式モデルと応答解析手法（過渡応答、周波数応答）(2026/04/13)
【初級】[143]DC-DCコンバータのフィードバッグ制御入門(2026/07/16)
【初級】[144]基礎から理解するスイッチング電源制御系設計(2026/08/24)
【初級】[154]開発者のためのインバータ入門講座(2026/05/28)</t>
    <phoneticPr fontId="1"/>
  </si>
  <si>
    <t>【初級】[162]Excelから始めるプログラミングと制御工学</t>
    <phoneticPr fontId="1"/>
  </si>
  <si>
    <t>【初級】[202]基礎パワエレ回路の速習法～チョッパ回路の直感的攻略～(2026/04/24)
【中級】[110]ノイズ対策技術パワエレノイズの原因と対策(2026/06/02)
【専門】[161]SiC/GaNのゲートドライブ技術と実際(2026/05/18)
【初級】[201]機械系技術者のためのパワエレ基礎養成講座(2026/07/10)
【初級】[154]開発者のためのインバータ入門講座(2026/05/28)
【初級】[143]DC-DCコンバータのフィードバッグ制御入門(2026/07/16)</t>
    <phoneticPr fontId="1"/>
  </si>
  <si>
    <t>【中級】[203]基礎パワエレ制御の速習法～伝達関数・ボード線図・状態平均化を極める～(2026/05/22)
【専門】[161]SiC/GaNのゲートドライブ技術と実際(2026/05/18)
【中級】[204]応用パワエレ制御の速習法～電圧・電流二重ループフィードバックの勘所～(2026/06/12)
【中級】[110]ノイズ対策技術パワエレノイズの原因と対策(2026/06/02)
【専門】[130]永久磁石同期モータ（PMSM）のベクトル制御技術、ドライブの原理から実際まで（前編）(2026/06/10)
【初級】[147]PID制御設計１：制御対象の数式モデルと応答解析手法（過渡応答、周波数応答）(2026/04/13)
【専門】[131]永久磁石同期モータ（PMSM）のベクトル制御技術、ドライブの原理から実際まで（後編）(2026/06/24)</t>
  </si>
  <si>
    <t>【初級】[154]開発者のためのインバータ入門講座</t>
    <phoneticPr fontId="1"/>
  </si>
  <si>
    <t>【初級】[154]開発者のためのインバータ入門講座(2026/05/28)
【初級】[164]DC-DCコンバータの基礎～導入講座～（前編）(2026/04/09)
【初級】[165]DC-DCコンバータの基礎～導入講座～（後編）(2026/04/21)
【初級】[145]自動車の省エネ化を実現するモータとその制御技術の基礎(2026/04/20)
【初級】[142]回路を理解して正しく測る計測技術～入門編～(2026/07/15)</t>
    <phoneticPr fontId="1"/>
  </si>
  <si>
    <t>【初級】【ｅラーニング】リチウムイオン電池の基礎</t>
    <phoneticPr fontId="1"/>
  </si>
  <si>
    <t>【中級】[112]冷却設計の基礎と応用(2026/05/25)
【中級】[110]ノイズ対策技術パワエレノイズの原因と対策(2026/06/02)
【専門】[128]車載・パワエレ機器にみる熱対策～熱で失敗しないための基礎と実践～(2026/06/09)
【初級】[154]開発者のためのインバータ入門講座(2026/05/28)
【初級】[142]回路を理解して正しく測る計測技術～入門編～(2026/07/15)
【初級】[202]基礎パワエレ回路の速習法～チョッパ回路の直感的攻略～(2026/04/24)</t>
    <phoneticPr fontId="1"/>
  </si>
  <si>
    <t>【中級】[203]基礎パワエレ制御の速習法～伝達関数・ボード線図・状態平均化を極める～(2026/05/22)
【専門】[161]SiC/GaNのゲートドライブ技術と実際(2026/05/18)
【中級】[103]インバータ（中級）大学の授業には出てこないインバータの実務技術(2026/05/21)
【中級】[110]ノイズ対策技術パワエレノイズの原因と対策(2026/06/02)
【初級】[147]PID制御設計１：制御対象の数式モデルと応答解析手法（過渡応答、周波数応答）(2026/04/13)
【中級】[109]インバータの系統連系技術－系統連系の基礎と実際－(2026/07/14)
【専門】[134]ノイズを出さない！誤動作させない！スイッチング電源 基板設計の基本作法と考え方(2026/05/19)</t>
  </si>
  <si>
    <t>【初級】[201]機械系技術者のためのパワエレ基礎養成講座(2026/07/10)
【初級】[145]自動車の省エネ化を実現するモータとその制御技術の基礎(2026/04/20)
【初級】[102]インバータ（初級）インバータを扱ったことのない技術者向けの講座(2026/04/16)
【初級】[202]基礎パワエレ回路の速習法～チョッパ回路の直感的攻略～(2026/04/24)
【初級】[162]Excelから始めるプログラミングと制御工学(2026/08/05)
【初級】[154]開発者のためのインバータ入門講座(2026/05/28)
【中級】[112]冷却設計の基礎と応用(2026/05/25)</t>
    <phoneticPr fontId="1"/>
  </si>
  <si>
    <t>講座番号</t>
    <rPh sb="0" eb="4">
      <t>コウザバンゴウ</t>
    </rPh>
    <phoneticPr fontId="1"/>
  </si>
  <si>
    <t>講座名</t>
    <rPh sb="0" eb="3">
      <t>コウザメイ</t>
    </rPh>
    <phoneticPr fontId="1"/>
  </si>
  <si>
    <t>ｅラーニング</t>
    <phoneticPr fontId="1"/>
  </si>
  <si>
    <t>受付中</t>
    <rPh sb="0" eb="3">
      <t>ウケツケチュウ</t>
    </rPh>
    <phoneticPr fontId="1"/>
  </si>
  <si>
    <t>【初級】【ｅラーニング】設計基礎技術講座・導入編</t>
  </si>
  <si>
    <t>【初級】【ｅラーニング】基礎パワエレ回路の速習法</t>
  </si>
  <si>
    <t>【専門】【ｅラーニング】平地研究室技術メモ ｅラーニング講座：パワエレ学習基礎講座</t>
  </si>
  <si>
    <t>パワエレに必要な基礎技術を身に着ける</t>
    <rPh sb="5" eb="7">
      <t>ヒツヨウ</t>
    </rPh>
    <rPh sb="8" eb="10">
      <t>キソ</t>
    </rPh>
    <rPh sb="10" eb="12">
      <t>ギジュツ</t>
    </rPh>
    <rPh sb="13" eb="14">
      <t>ミ</t>
    </rPh>
    <rPh sb="15" eb="16">
      <t>ツ</t>
    </rPh>
    <phoneticPr fontId="1"/>
  </si>
  <si>
    <t>電気電子回路の読解に必要な基礎知識を習得する</t>
    <phoneticPr fontId="1"/>
  </si>
  <si>
    <t>シミュレータ活用
・QSPICE
・PSIM
・JMAG</t>
    <rPh sb="6" eb="8">
      <t>カツヨウ</t>
    </rPh>
    <phoneticPr fontId="1"/>
  </si>
  <si>
    <t>【入門】【ｅラーニング】実験で学ぶ社会人のためのパワエレ技術（導入編）</t>
  </si>
  <si>
    <t>https://pwel.jp/articles/290</t>
  </si>
  <si>
    <t>【初級】【ｅラーニング】実験で学ぶ社会人のためのパワエレ技術（基礎編）</t>
  </si>
  <si>
    <t>https://pwel.jp/articles/347</t>
  </si>
  <si>
    <t>https://pwel.jp/articles/46</t>
  </si>
  <si>
    <t>【専門】【ｅラーニング】設計基礎技術講座・設計編</t>
  </si>
  <si>
    <t>https://pwel.jp/articles/51</t>
  </si>
  <si>
    <t>https://pwel.jp/articles/311</t>
  </si>
  <si>
    <t>【中級】【ｅラーニング】高専の教師が教える、パワーエレクトロニクス入門講座</t>
  </si>
  <si>
    <t>https://pwel.jp/articles/304</t>
  </si>
  <si>
    <t>【初級】【ｅラーニング】リチウムイオン電池の基礎</t>
  </si>
  <si>
    <t>https://pwel.jp/articles/726</t>
  </si>
  <si>
    <t>【中級】【ｅラーニング】パワエレ制御技術講座</t>
  </si>
  <si>
    <t>https://pwel.jp/articles/425</t>
  </si>
  <si>
    <t>【専門】【ｅラーニング】平地研究室技術メモ ｅラーニング講座：変圧器とリアクトルの徹底理解</t>
  </si>
  <si>
    <t>https://pwel.jp/articles/111</t>
  </si>
  <si>
    <t>【専門】【ｅラーニング】平地研究室技術メモ ｅラーニング講座：DC/DCコンバータ入門</t>
  </si>
  <si>
    <t>https://pwel.jp/articles/131</t>
  </si>
  <si>
    <t>https://pwel.jp/articles/132</t>
  </si>
  <si>
    <t>【専門】【ｅラーニング】赤木泰文教授のパワエレ講座：電動機と電動機駆動の基礎と実践</t>
  </si>
  <si>
    <t>https://pwel.jp/articles/34</t>
  </si>
  <si>
    <t>【専門】【ｅラーニング】赤木泰文教授のパワエレ講座：高周波パワーエレクトロニクス回路の基礎と実践</t>
  </si>
  <si>
    <t>https://pwel.jp/articles/52</t>
  </si>
  <si>
    <t>１２１</t>
  </si>
  <si>
    <t>【入門】[121]パワエレ入門３時間でわかるパワエレの全貌</t>
  </si>
  <si>
    <t>日程調整中</t>
  </si>
  <si>
    <t/>
  </si>
  <si>
    <t>https://pwel.jp/articles/226</t>
  </si>
  <si>
    <t>１３９</t>
  </si>
  <si>
    <t>【入門】[139]モータ入門３時間でわかるモータ</t>
  </si>
  <si>
    <t>https://pwel.jp/articles/359</t>
  </si>
  <si>
    <t>https://pwel.jp/articles/214</t>
  </si>
  <si>
    <t>https://pwel.jp/articles/437</t>
  </si>
  <si>
    <t>https://pwel.jp/articles/217</t>
  </si>
  <si>
    <t>https://pwel.jp/articles/657</t>
  </si>
  <si>
    <t>１８４</t>
  </si>
  <si>
    <t>https://pwel.jp/articles/751</t>
  </si>
  <si>
    <t>１８５</t>
  </si>
  <si>
    <t>https://pwel.jp/articles/752</t>
  </si>
  <si>
    <t>１８６</t>
  </si>
  <si>
    <t>https://pwel.jp/articles/753</t>
  </si>
  <si>
    <t>１８７</t>
  </si>
  <si>
    <t>https://pwel.jp/articles/754</t>
  </si>
  <si>
    <t>https://pwel.jp/articles/610</t>
  </si>
  <si>
    <t>https://pwel.jp/articles/611</t>
  </si>
  <si>
    <t>https://pwel.jp/articles/613</t>
  </si>
  <si>
    <t>https://pwel.jp/articles/463</t>
  </si>
  <si>
    <t>https://pwel.jp/articles/392</t>
  </si>
  <si>
    <t>https://pwel.jp/articles/219</t>
  </si>
  <si>
    <t>https://pwel.jp/articles/238</t>
  </si>
  <si>
    <t>https://pwel.jp/articles/373</t>
  </si>
  <si>
    <t>https://pwel.jp/articles/661</t>
  </si>
  <si>
    <t>https://pwel.jp/articles/341</t>
  </si>
  <si>
    <t>https://pwel.jp/articles/230</t>
  </si>
  <si>
    <t>https://pwel.jp/articles/246</t>
  </si>
  <si>
    <t>https://pwel.jp/articles/232</t>
  </si>
  <si>
    <t>https://pwel.jp/articles/346</t>
  </si>
  <si>
    <t>https://pwel.jp/articles/263</t>
  </si>
  <si>
    <t>https://pwel.jp/articles/333</t>
  </si>
  <si>
    <t>https://pwel.jp/articles/334</t>
  </si>
  <si>
    <t>https://pwel.jp/articles/553</t>
  </si>
  <si>
    <t>https://pwel.jp/articles/703</t>
  </si>
  <si>
    <t>https://pwel.jp/articles/586</t>
  </si>
  <si>
    <t>https://pwel.jp/articles/587</t>
  </si>
  <si>
    <t>https://pwel.jp/articles/227</t>
  </si>
  <si>
    <t>https://pwel.jp/articles/234</t>
  </si>
  <si>
    <t>https://pwel.jp/articles/443</t>
  </si>
  <si>
    <t>https://pwel.jp/articles/224</t>
  </si>
  <si>
    <t>https://pwel.jp/articles/225</t>
  </si>
  <si>
    <t>https://pwel.jp/articles/261</t>
  </si>
  <si>
    <t>https://pwel.jp/articles/262</t>
  </si>
  <si>
    <t>https://pwel.jp/articles/251</t>
  </si>
  <si>
    <t>https://pwel.jp/articles/252</t>
  </si>
  <si>
    <t>https://pwel.jp/articles/441</t>
  </si>
  <si>
    <t>https://pwel.jp/articles/442</t>
  </si>
  <si>
    <t>https://pwel.jp/articles/243</t>
  </si>
  <si>
    <t>https://pwel.jp/articles/266</t>
  </si>
  <si>
    <t>https://pwel.jp/articles/573</t>
  </si>
  <si>
    <t>https://pwel.jp/articles/540</t>
  </si>
  <si>
    <t>https://pwel.jp/articles/411</t>
  </si>
  <si>
    <t>https://pwel.jp/articles/412</t>
  </si>
  <si>
    <t>https://pwel.jp/articles/486</t>
  </si>
  <si>
    <t>https://pwel.jp/articles/244</t>
  </si>
  <si>
    <t>https://pwel.jp/articles/257</t>
  </si>
  <si>
    <t>https://pwel.jp/articles/218</t>
  </si>
  <si>
    <t>https://pwel.jp/articles/229</t>
  </si>
  <si>
    <t>https://pwel.jp/articles/413</t>
  </si>
  <si>
    <t>https://pwel.jp/articles/435</t>
  </si>
  <si>
    <t>https://pwel.jp/articles/436</t>
  </si>
  <si>
    <t>https://pwel.jp/articles/258</t>
  </si>
  <si>
    <t>https://pwel.jp/articles/239</t>
  </si>
  <si>
    <t>https://pwel.jp/articles/267</t>
  </si>
  <si>
    <t>https://pwel.jp/articles/268</t>
  </si>
  <si>
    <t>１５２</t>
  </si>
  <si>
    <t>【専門】[152]永久磁石同期モータのdq方程式およびトルク式の詳細な数式導出</t>
  </si>
  <si>
    <t>https://pwel.jp/articles/451</t>
  </si>
  <si>
    <t>https://pwel.jp/articles/595</t>
  </si>
  <si>
    <t>https://pwel.jp/articles/488</t>
  </si>
  <si>
    <t>https://pwel.jp/articles/489</t>
  </si>
  <si>
    <t>https://pwel.jp/articles/548</t>
  </si>
  <si>
    <t>https://pwel.jp/articles/612</t>
  </si>
  <si>
    <t>https://pwel.jp/articles/647</t>
  </si>
  <si>
    <t>https://pwel.jp/articles/713</t>
  </si>
  <si>
    <t>https://pwel.jp/articles/735</t>
  </si>
  <si>
    <t>https://pwel.jp/articles/732</t>
  </si>
  <si>
    <t>https://pwel.jp/articles/265</t>
  </si>
  <si>
    <t>https://pwel.jp/articles/344</t>
  </si>
  <si>
    <t>https://pwel.jp/articles/228</t>
  </si>
  <si>
    <t>電気自動車/ハイブリッド自動車の基礎技術</t>
    <rPh sb="16" eb="20">
      <t>キソギジュツ</t>
    </rPh>
    <phoneticPr fontId="1"/>
  </si>
  <si>
    <t>【初級】[154]開発者のためのインバータ入門講座(2026/05/28)
【初級】[142]回路を理解して正しく測る計測技術～入門編～(2026/07/15)
【中級】[112]冷却設計の基礎と応用(2026/05/25)
【中級】[140]パワエレ屋必見、リチウムイオン電池の基礎とパワエレ技術(2026/07/28)
【初級】[165]DC-DCコンバータの基礎～導入講座～（後編）(2026/04/21)</t>
    <phoneticPr fontId="1"/>
  </si>
  <si>
    <t>職種別_推奨講座</t>
    <rPh sb="0" eb="2">
      <t>ショクシュ</t>
    </rPh>
    <phoneticPr fontId="1"/>
  </si>
  <si>
    <t>※加工用にExcelシートが必要な方はこちらから</t>
    <rPh sb="1" eb="4">
      <t>カコウヨウ</t>
    </rPh>
    <rPh sb="14" eb="16">
      <t>ヒツヨウ</t>
    </rPh>
    <rPh sb="17" eb="18">
      <t>カタ</t>
    </rPh>
    <phoneticPr fontId="1"/>
  </si>
  <si>
    <t>更新日:20260422</t>
    <rPh sb="0" eb="3">
      <t>コウシンビ</t>
    </rPh>
    <phoneticPr fontId="1"/>
  </si>
  <si>
    <t xml:space="preserve">【初級】[104]モータ初級わかりやすいモータの基本技術 </t>
    <phoneticPr fontId="1"/>
  </si>
  <si>
    <t>【初級】[201]機械系技術者のためのパワエレ基礎養成講座</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</si>
</sst>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開催予定:&quot;yyyy/m/d"/>
    <numFmt numFmtId="177" formatCode="&quot;開&quot;&quot;催&quot;&quot;予&quot;&quot;定&quot;&quot;日&quot;\-General"/>
  </numFmts>
  <fonts count="22" x14ac:knownFonts="1">
    <font>
      <sz val="11"/>
      <color theme="1"/>
      <name val="游ゴシック"/>
      <family val="2"/>
      <charset val="128"/>
      <scheme val="minor"/>
    </font>
    <font>
      <sz val="6"/>
      <name val="游ゴシック"/>
      <family val="2"/>
      <charset val="128"/>
      <scheme val="minor"/>
    </font>
    <font>
      <sz val="11"/>
      <color theme="1"/>
      <name val="メイリオ"/>
      <family val="3"/>
      <charset val="128"/>
    </font>
    <font>
      <sz val="16"/>
      <color theme="1"/>
      <name val="メイリオ"/>
      <family val="3"/>
      <charset val="128"/>
    </font>
    <font>
      <b/>
      <sz val="16"/>
      <color theme="1"/>
      <name val="メイリオ"/>
      <family val="3"/>
      <charset val="128"/>
    </font>
    <font>
      <b/>
      <sz val="22"/>
      <color rgb="FF000000"/>
      <name val="メイリオ"/>
      <family val="3"/>
      <charset val="128"/>
    </font>
    <font>
      <sz val="16"/>
      <color rgb="FF000000"/>
      <name val="メイリオ"/>
      <family val="3"/>
      <charset val="128"/>
    </font>
    <font>
      <sz val="11"/>
      <color rgb="FF000000"/>
      <name val="メイリオ"/>
      <family val="3"/>
      <charset val="128"/>
    </font>
    <font>
      <u/>
      <sz val="16"/>
      <color rgb="FF0563C1"/>
      <name val="メイリオ"/>
      <family val="3"/>
      <charset val="128"/>
    </font>
    <font>
      <sz val="11"/>
      <color rgb="FF000000"/>
      <name val="游ゴシック"/>
      <family val="3"/>
      <charset val="128"/>
      <scheme val="minor"/>
    </font>
    <font>
      <b/>
      <sz val="16"/>
      <color rgb="FF000000"/>
      <name val="メイリオ"/>
      <family val="3"/>
      <charset val="128"/>
    </font>
    <font>
      <sz val="14"/>
      <color rgb="FF000000"/>
      <name val="メイリオ"/>
      <family val="3"/>
      <charset val="128"/>
    </font>
    <font>
      <sz val="12"/>
      <color rgb="FF000000"/>
      <name val="メイリオ"/>
      <family val="3"/>
      <charset val="128"/>
    </font>
    <font>
      <u/>
      <sz val="11"/>
      <color theme="10"/>
      <name val="游ゴシック"/>
      <family val="2"/>
      <charset val="128"/>
      <scheme val="minor"/>
    </font>
    <font>
      <b/>
      <sz val="11"/>
      <color theme="1"/>
      <name val="メイリオ"/>
      <family val="3"/>
      <charset val="128"/>
    </font>
    <font>
      <sz val="11"/>
      <color theme="0"/>
      <name val="メイリオ"/>
      <family val="3"/>
      <charset val="128"/>
    </font>
    <font>
      <b/>
      <u/>
      <sz val="11"/>
      <color theme="4"/>
      <name val="メイリオ"/>
      <family val="3"/>
      <charset val="128"/>
    </font>
    <font>
      <b/>
      <u/>
      <sz val="11"/>
      <color theme="10"/>
      <name val="游ゴシック"/>
      <family val="3"/>
      <charset val="128"/>
      <scheme val="minor"/>
    </font>
    <font>
      <b/>
      <sz val="12"/>
      <color rgb="FF000000"/>
      <name val="メイリオ"/>
      <family val="3"/>
      <charset val="128"/>
    </font>
    <font>
      <u/>
      <sz val="18"/>
      <color theme="10"/>
      <name val="メイリオ"/>
      <family val="3"/>
      <charset val="128"/>
    </font>
    <font>
      <sz val="32"/>
      <color theme="1"/>
      <name val="メイリオ"/>
      <family val="3"/>
      <charset val="128"/>
    </font>
    <font>
      <u/>
      <sz val="32"/>
      <color theme="10"/>
      <name val="メイリオ"/>
      <family val="3"/>
      <charset val="128"/>
    </font>
  </fonts>
  <fills count="10">
    <fill>
      <patternFill patternType="none"/>
    </fill>
    <fill>
      <patternFill patternType="gray125"/>
    </fill>
    <fill>
      <patternFill patternType="solid">
        <fgColor rgb="FFFFF2CC"/>
        <bgColor rgb="FF000000"/>
      </patternFill>
    </fill>
    <fill>
      <patternFill patternType="solid">
        <fgColor rgb="FFDDEBF7"/>
        <bgColor rgb="FF000000"/>
      </patternFill>
    </fill>
    <fill>
      <patternFill patternType="solid">
        <fgColor theme="8" tint="0.79998168889431442"/>
        <bgColor rgb="FF000000"/>
      </patternFill>
    </fill>
    <fill>
      <patternFill patternType="solid">
        <fgColor rgb="FFFFFF00"/>
        <bgColor indexed="64"/>
      </patternFill>
    </fill>
    <fill>
      <patternFill patternType="solid">
        <fgColor theme="7" tint="0.79998168889431442"/>
        <bgColor indexed="64"/>
      </patternFill>
    </fill>
    <fill>
      <patternFill patternType="solid">
        <fgColor theme="7" tint="0.79998168889431442"/>
        <bgColor rgb="FF000000"/>
      </patternFill>
    </fill>
    <fill>
      <patternFill patternType="solid">
        <fgColor theme="8" tint="0.79998168889431442"/>
        <bgColor indexed="64"/>
      </patternFill>
    </fill>
    <fill>
      <patternFill patternType="solid">
        <fgColor theme="4"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13" fillId="0" borderId="0" applyNumberFormat="0" applyFill="0" applyBorder="0" applyAlignment="0" applyProtection="0">
      <alignment vertical="center"/>
    </xf>
  </cellStyleXfs>
  <cellXfs count="97">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9" fillId="0" borderId="0" xfId="0" applyFont="1">
      <alignment vertical="center"/>
    </xf>
    <xf numFmtId="0" fontId="11" fillId="2" borderId="3" xfId="0" applyFont="1" applyFill="1" applyBorder="1" applyAlignment="1">
      <alignment horizontal="center" vertical="center"/>
    </xf>
    <xf numFmtId="0" fontId="10" fillId="0" borderId="0" xfId="0" applyFont="1">
      <alignment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10" fillId="0" borderId="8" xfId="0" applyFont="1" applyBorder="1" applyAlignment="1">
      <alignment vertical="center" wrapText="1"/>
    </xf>
    <xf numFmtId="0" fontId="12" fillId="0" borderId="8" xfId="0" applyFont="1" applyBorder="1" applyAlignment="1">
      <alignment vertical="center" wrapText="1"/>
    </xf>
    <xf numFmtId="0" fontId="6" fillId="0" borderId="8" xfId="0" applyFont="1" applyBorder="1" applyAlignment="1">
      <alignment horizontal="center" vertical="center" wrapText="1"/>
    </xf>
    <xf numFmtId="0" fontId="10" fillId="0" borderId="8" xfId="0" applyFont="1" applyBorder="1">
      <alignment vertical="center"/>
    </xf>
    <xf numFmtId="0" fontId="6" fillId="0" borderId="8" xfId="0" applyFont="1" applyBorder="1" applyAlignment="1">
      <alignment horizontal="center" vertical="center"/>
    </xf>
    <xf numFmtId="0" fontId="10" fillId="0" borderId="8" xfId="0" applyFont="1" applyBorder="1" applyAlignment="1">
      <alignment horizontal="center" vertical="center"/>
    </xf>
    <xf numFmtId="0" fontId="11" fillId="4" borderId="6" xfId="0" applyFont="1" applyFill="1" applyBorder="1" applyAlignment="1">
      <alignment horizontal="center" vertical="center"/>
    </xf>
    <xf numFmtId="0" fontId="14" fillId="0" borderId="0" xfId="0" applyFont="1">
      <alignment vertical="center"/>
    </xf>
    <xf numFmtId="0" fontId="6" fillId="0" borderId="5" xfId="0" applyFont="1" applyBorder="1" applyAlignment="1">
      <alignment horizontal="center" vertical="center" wrapText="1"/>
    </xf>
    <xf numFmtId="0" fontId="7" fillId="2" borderId="4" xfId="0" applyFont="1" applyFill="1" applyBorder="1" applyAlignment="1">
      <alignment vertical="center" wrapText="1"/>
    </xf>
    <xf numFmtId="0" fontId="7" fillId="3" borderId="4" xfId="0" applyFont="1" applyFill="1" applyBorder="1" applyAlignment="1">
      <alignment vertical="center" wrapText="1"/>
    </xf>
    <xf numFmtId="0" fontId="7" fillId="0" borderId="4" xfId="0" applyFont="1" applyBorder="1" applyAlignment="1">
      <alignment vertical="center" wrapText="1"/>
    </xf>
    <xf numFmtId="0" fontId="7" fillId="4" borderId="4" xfId="0" applyFont="1" applyFill="1" applyBorder="1" applyAlignment="1">
      <alignment vertical="center" wrapText="1"/>
    </xf>
    <xf numFmtId="0" fontId="7" fillId="3" borderId="10" xfId="0" applyFont="1" applyFill="1" applyBorder="1" applyAlignment="1">
      <alignment vertical="center" wrapText="1"/>
    </xf>
    <xf numFmtId="0" fontId="2" fillId="0" borderId="0" xfId="0" applyFont="1" applyAlignment="1">
      <alignment vertical="center" wrapText="1"/>
    </xf>
    <xf numFmtId="0" fontId="2" fillId="6" borderId="4" xfId="0" applyFont="1" applyFill="1" applyBorder="1" applyAlignment="1">
      <alignment vertical="center" wrapText="1"/>
    </xf>
    <xf numFmtId="0" fontId="2" fillId="0" borderId="7" xfId="0" applyFont="1" applyBorder="1" applyAlignment="1">
      <alignment vertical="center" wrapText="1"/>
    </xf>
    <xf numFmtId="0" fontId="7" fillId="7" borderId="4" xfId="0" applyFont="1" applyFill="1" applyBorder="1" applyAlignment="1">
      <alignment vertical="center" wrapText="1"/>
    </xf>
    <xf numFmtId="0" fontId="2" fillId="0" borderId="4" xfId="0" applyFont="1" applyBorder="1" applyAlignment="1">
      <alignment vertical="center" wrapText="1"/>
    </xf>
    <xf numFmtId="0" fontId="7" fillId="6" borderId="4" xfId="0" applyFont="1" applyFill="1" applyBorder="1" applyAlignment="1">
      <alignment vertical="center" wrapText="1"/>
    </xf>
    <xf numFmtId="0" fontId="7" fillId="4" borderId="10" xfId="0" applyFont="1" applyFill="1" applyBorder="1" applyAlignment="1">
      <alignment vertical="center" wrapText="1"/>
    </xf>
    <xf numFmtId="0" fontId="2" fillId="0" borderId="9" xfId="0" applyFont="1" applyBorder="1" applyAlignment="1">
      <alignment vertical="center" wrapText="1"/>
    </xf>
    <xf numFmtId="0" fontId="3" fillId="0" borderId="1" xfId="0" applyFont="1" applyBorder="1">
      <alignment vertical="center"/>
    </xf>
    <xf numFmtId="0" fontId="12" fillId="0" borderId="8" xfId="0" applyFont="1" applyBorder="1" applyAlignment="1">
      <alignment horizontal="left" vertical="center" wrapText="1"/>
    </xf>
    <xf numFmtId="0" fontId="12" fillId="0" borderId="8" xfId="0" applyFont="1" applyBorder="1" applyAlignment="1">
      <alignment horizontal="left" vertical="center"/>
    </xf>
    <xf numFmtId="176" fontId="7" fillId="0" borderId="4" xfId="0" applyNumberFormat="1" applyFont="1" applyBorder="1" applyAlignment="1">
      <alignment horizontal="center" vertical="center" wrapText="1"/>
    </xf>
    <xf numFmtId="0" fontId="7" fillId="0" borderId="0" xfId="0" applyFont="1" applyAlignment="1">
      <alignment vertical="center" wrapText="1"/>
    </xf>
    <xf numFmtId="176" fontId="7" fillId="0" borderId="0" xfId="0" applyNumberFormat="1" applyFont="1" applyAlignment="1">
      <alignment horizontal="center" vertical="center" wrapText="1"/>
    </xf>
    <xf numFmtId="14" fontId="15" fillId="0" borderId="0" xfId="0" applyNumberFormat="1" applyFont="1">
      <alignment vertical="center"/>
    </xf>
    <xf numFmtId="0" fontId="0" fillId="6" borderId="4" xfId="0" applyFill="1" applyBorder="1" applyAlignment="1">
      <alignment vertical="center" wrapText="1"/>
    </xf>
    <xf numFmtId="0" fontId="2" fillId="8" borderId="4" xfId="0" applyFont="1" applyFill="1" applyBorder="1" applyAlignment="1">
      <alignment vertical="center" wrapText="1"/>
    </xf>
    <xf numFmtId="0" fontId="0" fillId="8" borderId="4" xfId="0" applyFill="1" applyBorder="1" applyAlignment="1">
      <alignment horizontal="left" vertical="center" wrapText="1"/>
    </xf>
    <xf numFmtId="0" fontId="12" fillId="0" borderId="9" xfId="0" applyFont="1" applyBorder="1" applyAlignment="1">
      <alignment vertical="center" wrapText="1"/>
    </xf>
    <xf numFmtId="0" fontId="12" fillId="0" borderId="6" xfId="0" applyFont="1" applyBorder="1" applyAlignment="1">
      <alignment vertical="center" wrapText="1"/>
    </xf>
    <xf numFmtId="0" fontId="10" fillId="0" borderId="4" xfId="0" applyFont="1" applyBorder="1">
      <alignment vertical="center"/>
    </xf>
    <xf numFmtId="0" fontId="10" fillId="0" borderId="5" xfId="0" applyFont="1" applyBorder="1">
      <alignment vertical="center"/>
    </xf>
    <xf numFmtId="0" fontId="6" fillId="0" borderId="9" xfId="0" applyFont="1" applyBorder="1" applyAlignment="1">
      <alignment vertical="center" wrapText="1"/>
    </xf>
    <xf numFmtId="0" fontId="6" fillId="0" borderId="6" xfId="0" applyFont="1" applyBorder="1" applyAlignment="1">
      <alignment vertical="center" wrapText="1"/>
    </xf>
    <xf numFmtId="0" fontId="10" fillId="0" borderId="7" xfId="0" applyFont="1" applyBorder="1">
      <alignment vertical="center"/>
    </xf>
    <xf numFmtId="0" fontId="12" fillId="0" borderId="4" xfId="0" applyFont="1" applyBorder="1" applyAlignment="1">
      <alignment vertical="center" wrapText="1"/>
    </xf>
    <xf numFmtId="0" fontId="12" fillId="0" borderId="7" xfId="0" applyFont="1" applyBorder="1" applyAlignment="1">
      <alignment vertical="center" wrapText="1"/>
    </xf>
    <xf numFmtId="0" fontId="12" fillId="0" borderId="5" xfId="0" applyFont="1" applyBorder="1" applyAlignment="1">
      <alignment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12" fillId="0" borderId="4" xfId="0" applyFont="1" applyBorder="1">
      <alignment vertical="center"/>
    </xf>
    <xf numFmtId="0" fontId="12" fillId="0" borderId="5" xfId="0" applyFont="1" applyBorder="1">
      <alignment vertical="center"/>
    </xf>
    <xf numFmtId="0" fontId="10" fillId="0" borderId="4" xfId="0" applyFont="1" applyBorder="1" applyAlignment="1">
      <alignment vertical="center" wrapText="1"/>
    </xf>
    <xf numFmtId="0" fontId="6" fillId="0" borderId="12" xfId="0" applyFont="1" applyBorder="1">
      <alignment vertical="center"/>
    </xf>
    <xf numFmtId="0" fontId="6" fillId="0" borderId="2" xfId="0" applyFont="1" applyBorder="1">
      <alignment vertical="center"/>
    </xf>
    <xf numFmtId="0" fontId="6" fillId="0" borderId="3" xfId="0" applyFont="1" applyBorder="1">
      <alignment vertical="center"/>
    </xf>
    <xf numFmtId="0" fontId="6" fillId="0" borderId="4" xfId="0" applyFont="1" applyBorder="1">
      <alignment vertical="center"/>
    </xf>
    <xf numFmtId="0" fontId="6" fillId="0" borderId="5" xfId="0" applyFont="1" applyBorder="1">
      <alignment vertical="center"/>
    </xf>
    <xf numFmtId="176" fontId="16" fillId="4" borderId="5" xfId="0" applyNumberFormat="1" applyFont="1" applyFill="1" applyBorder="1" applyAlignment="1">
      <alignment horizontal="center" vertical="center" wrapText="1"/>
    </xf>
    <xf numFmtId="176" fontId="16" fillId="2" borderId="5" xfId="0" applyNumberFormat="1" applyFont="1" applyFill="1" applyBorder="1" applyAlignment="1">
      <alignment horizontal="center" vertical="center" wrapText="1"/>
    </xf>
    <xf numFmtId="176" fontId="16" fillId="4" borderId="11" xfId="0" applyNumberFormat="1" applyFont="1" applyFill="1" applyBorder="1" applyAlignment="1">
      <alignment horizontal="center" vertical="center" wrapText="1"/>
    </xf>
    <xf numFmtId="176" fontId="17" fillId="2" borderId="5" xfId="1" applyNumberFormat="1" applyFont="1" applyFill="1" applyBorder="1" applyAlignment="1">
      <alignment horizontal="center" vertical="center" wrapText="1"/>
    </xf>
    <xf numFmtId="176" fontId="17" fillId="4" borderId="5" xfId="1" applyNumberFormat="1" applyFont="1" applyFill="1" applyBorder="1" applyAlignment="1">
      <alignment horizontal="center" vertical="center" wrapText="1"/>
    </xf>
    <xf numFmtId="0" fontId="17" fillId="0" borderId="5" xfId="1" applyFont="1" applyBorder="1">
      <alignment vertical="center"/>
    </xf>
    <xf numFmtId="176" fontId="16" fillId="7" borderId="5" xfId="0" applyNumberFormat="1" applyFont="1" applyFill="1" applyBorder="1" applyAlignment="1">
      <alignment horizontal="center" vertical="center" wrapText="1"/>
    </xf>
    <xf numFmtId="176" fontId="16" fillId="0" borderId="5" xfId="0" applyNumberFormat="1" applyFont="1" applyBorder="1" applyAlignment="1">
      <alignment horizontal="center" vertical="center" wrapText="1"/>
    </xf>
    <xf numFmtId="0" fontId="16" fillId="0" borderId="5" xfId="0" applyFont="1" applyBorder="1" applyAlignment="1">
      <alignment vertical="center" wrapText="1"/>
    </xf>
    <xf numFmtId="176" fontId="16" fillId="0" borderId="11" xfId="0" applyNumberFormat="1" applyFont="1" applyBorder="1" applyAlignment="1">
      <alignment horizontal="center" vertical="center" wrapText="1"/>
    </xf>
    <xf numFmtId="176" fontId="16" fillId="6" borderId="5" xfId="0" applyNumberFormat="1" applyFont="1" applyFill="1" applyBorder="1" applyAlignment="1">
      <alignment horizontal="center" vertical="center" wrapText="1"/>
    </xf>
    <xf numFmtId="176" fontId="16" fillId="6" borderId="11" xfId="0" applyNumberFormat="1" applyFont="1" applyFill="1" applyBorder="1" applyAlignment="1">
      <alignment horizontal="center" vertical="center" wrapText="1"/>
    </xf>
    <xf numFmtId="176" fontId="16" fillId="8" borderId="5" xfId="0" applyNumberFormat="1" applyFont="1" applyFill="1" applyBorder="1" applyAlignment="1">
      <alignment horizontal="center" vertical="center" wrapText="1"/>
    </xf>
    <xf numFmtId="176" fontId="17" fillId="6" borderId="5" xfId="1" applyNumberFormat="1" applyFont="1" applyFill="1" applyBorder="1" applyAlignment="1">
      <alignment horizontal="center" vertical="center" wrapText="1"/>
    </xf>
    <xf numFmtId="0" fontId="18" fillId="0" borderId="0" xfId="0" applyFont="1">
      <alignment vertical="center"/>
    </xf>
    <xf numFmtId="0" fontId="19" fillId="5" borderId="0" xfId="1" applyFont="1" applyFill="1">
      <alignment vertical="center"/>
    </xf>
    <xf numFmtId="0" fontId="9" fillId="5" borderId="0" xfId="0" applyFont="1" applyFill="1">
      <alignment vertical="center"/>
    </xf>
    <xf numFmtId="0" fontId="20" fillId="9" borderId="1" xfId="0" applyFont="1" applyFill="1" applyBorder="1" applyAlignment="1">
      <alignment horizontal="center" vertical="center"/>
    </xf>
    <xf numFmtId="177" fontId="20" fillId="9" borderId="1" xfId="0" applyNumberFormat="1" applyFont="1" applyFill="1" applyBorder="1" applyAlignment="1">
      <alignment horizontal="center" vertical="center"/>
    </xf>
    <xf numFmtId="0" fontId="20" fillId="0" borderId="1" xfId="0" applyFont="1" applyBorder="1" applyAlignment="1">
      <alignment horizontal="center" vertical="center"/>
    </xf>
    <xf numFmtId="0" fontId="20" fillId="0" borderId="1" xfId="0" applyFont="1" applyBorder="1" applyAlignment="1">
      <alignment horizontal="left" vertical="center"/>
    </xf>
    <xf numFmtId="0" fontId="20" fillId="0" borderId="1" xfId="0" applyFont="1" applyBorder="1">
      <alignment vertical="center"/>
    </xf>
    <xf numFmtId="0" fontId="21" fillId="0" borderId="1" xfId="1" applyFont="1" applyBorder="1" applyAlignment="1">
      <alignment horizontal="center" vertical="center"/>
    </xf>
    <xf numFmtId="14" fontId="20" fillId="0" borderId="1" xfId="0" applyNumberFormat="1" applyFont="1" applyBorder="1" applyAlignment="1">
      <alignment horizontal="center" vertical="center"/>
    </xf>
    <xf numFmtId="0" fontId="20" fillId="0" borderId="0" xfId="0" applyFont="1">
      <alignment vertical="center"/>
    </xf>
    <xf numFmtId="0" fontId="20" fillId="0" borderId="0" xfId="0" applyFont="1" applyAlignment="1">
      <alignment horizontal="center" vertical="center"/>
    </xf>
    <xf numFmtId="0" fontId="20" fillId="9" borderId="1" xfId="0" applyFont="1" applyFill="1" applyBorder="1" applyAlignment="1">
      <alignment horizontal="center" vertical="center" shrinkToFit="1"/>
    </xf>
    <xf numFmtId="0" fontId="20" fillId="0" borderId="1" xfId="0" applyFont="1" applyBorder="1" applyAlignment="1">
      <alignment horizontal="left" vertical="center" shrinkToFit="1"/>
    </xf>
    <xf numFmtId="0" fontId="20" fillId="0" borderId="0" xfId="0" applyFont="1" applyAlignment="1">
      <alignment vertical="center" shrinkToFit="1"/>
    </xf>
    <xf numFmtId="176" fontId="13" fillId="6" borderId="5" xfId="1" applyNumberFormat="1" applyFill="1" applyBorder="1" applyAlignment="1">
      <alignment horizontal="center" vertical="center" wrapText="1"/>
    </xf>
    <xf numFmtId="176" fontId="13" fillId="2" borderId="5" xfId="1" applyNumberFormat="1" applyFill="1" applyBorder="1" applyAlignment="1">
      <alignment horizontal="center"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pwel.jp/download_ufile/eb4db3edf58780bc9100f71672e8a7e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5B0C7-C948-4860-AD26-36A084F82B78}">
  <sheetPr>
    <pageSetUpPr fitToPage="1"/>
  </sheetPr>
  <dimension ref="B1:N62"/>
  <sheetViews>
    <sheetView showGridLines="0" tabSelected="1" zoomScale="40" zoomScaleNormal="40" workbookViewId="0">
      <pane xSplit="3" ySplit="7" topLeftCell="D8" activePane="bottomRight" state="frozen"/>
      <selection activeCell="E9" sqref="E9"/>
      <selection pane="topRight" activeCell="E9" sqref="E9"/>
      <selection pane="bottomLeft" activeCell="E9" sqref="E9"/>
      <selection pane="bottomRight" activeCell="K13" sqref="K13"/>
    </sheetView>
  </sheetViews>
  <sheetFormatPr defaultRowHeight="26.4" x14ac:dyDescent="0.45"/>
  <cols>
    <col min="1" max="1" width="3.19921875" style="1" customWidth="1"/>
    <col min="2" max="2" width="25" style="3" customWidth="1"/>
    <col min="3" max="3" width="81.09765625" style="1" customWidth="1"/>
    <col min="4" max="4" width="26.69921875" style="4" customWidth="1"/>
    <col min="5" max="5" width="39.59765625" style="1" customWidth="1"/>
    <col min="6" max="6" width="35.19921875" style="1" customWidth="1"/>
    <col min="7" max="7" width="32.296875" style="1" customWidth="1"/>
    <col min="8" max="8" width="34.19921875" style="1" customWidth="1"/>
    <col min="9" max="9" width="32.296875" style="1" customWidth="1"/>
    <col min="10" max="10" width="35.09765625" style="1" customWidth="1"/>
    <col min="11" max="11" width="32.296875" style="1" customWidth="1"/>
    <col min="12" max="12" width="32.19921875" style="28" customWidth="1"/>
    <col min="13" max="13" width="135.5" style="1" bestFit="1" customWidth="1"/>
    <col min="14" max="16384" width="8.796875" style="1"/>
  </cols>
  <sheetData>
    <row r="1" spans="2:13" ht="34.799999999999997" x14ac:dyDescent="0.45">
      <c r="B1" s="5" t="s">
        <v>335</v>
      </c>
      <c r="C1" s="5"/>
      <c r="D1" s="6"/>
      <c r="E1" s="7"/>
      <c r="F1" s="7"/>
      <c r="G1" s="40"/>
      <c r="H1" s="7"/>
      <c r="I1" s="7"/>
      <c r="J1" s="7"/>
      <c r="K1" s="7"/>
      <c r="M1" s="42">
        <f ca="1">TODAY()</f>
        <v>46134</v>
      </c>
    </row>
    <row r="2" spans="2:13" ht="15.6" customHeight="1" x14ac:dyDescent="0.45">
      <c r="B2" s="80" t="s">
        <v>337</v>
      </c>
      <c r="C2" s="7"/>
      <c r="D2" s="6"/>
      <c r="E2" s="7"/>
      <c r="F2" s="7"/>
      <c r="G2" s="41"/>
      <c r="H2" s="7"/>
      <c r="I2" s="7"/>
      <c r="J2" s="7"/>
      <c r="K2" s="7"/>
    </row>
    <row r="3" spans="2:13" x14ac:dyDescent="0.45">
      <c r="B3" s="8"/>
      <c r="C3" s="9"/>
      <c r="D3" s="48" t="s">
        <v>2</v>
      </c>
      <c r="E3" s="10" t="s">
        <v>3</v>
      </c>
      <c r="F3" s="7"/>
      <c r="G3" s="7"/>
      <c r="H3" s="7"/>
      <c r="I3" s="7"/>
      <c r="J3" s="7"/>
      <c r="K3" s="7"/>
    </row>
    <row r="4" spans="2:13" ht="28.8" x14ac:dyDescent="0.45">
      <c r="B4" s="81" t="s">
        <v>336</v>
      </c>
      <c r="C4" s="82"/>
      <c r="D4" s="49"/>
      <c r="E4" s="20" t="s">
        <v>4</v>
      </c>
      <c r="F4" s="7"/>
      <c r="G4" s="7"/>
      <c r="H4" s="7"/>
      <c r="I4" s="7"/>
      <c r="J4" s="7"/>
      <c r="K4" s="7"/>
    </row>
    <row r="5" spans="2:13" ht="14.4" customHeight="1" x14ac:dyDescent="0.45">
      <c r="B5" s="11"/>
      <c r="C5" s="7"/>
      <c r="D5" s="12"/>
      <c r="E5" s="7"/>
      <c r="F5" s="7"/>
      <c r="G5" s="7"/>
      <c r="H5" s="7"/>
      <c r="I5" s="7"/>
      <c r="J5" s="7"/>
      <c r="K5" s="7"/>
    </row>
    <row r="6" spans="2:13" s="2" customFormat="1" ht="31.2" customHeight="1" x14ac:dyDescent="0.45">
      <c r="B6" s="48" t="s">
        <v>2</v>
      </c>
      <c r="C6" s="48" t="s">
        <v>101</v>
      </c>
      <c r="D6" s="48" t="s">
        <v>5</v>
      </c>
      <c r="E6" s="61" t="s">
        <v>6</v>
      </c>
      <c r="F6" s="62"/>
      <c r="G6" s="62"/>
      <c r="H6" s="62"/>
      <c r="I6" s="62"/>
      <c r="J6" s="62"/>
      <c r="K6" s="62"/>
      <c r="L6" s="63"/>
    </row>
    <row r="7" spans="2:13" s="2" customFormat="1" ht="30.6" customHeight="1" x14ac:dyDescent="0.45">
      <c r="B7" s="49"/>
      <c r="C7" s="49"/>
      <c r="D7" s="49"/>
      <c r="E7" s="13" t="s">
        <v>7</v>
      </c>
      <c r="F7" s="13" t="s">
        <v>8</v>
      </c>
      <c r="G7" s="13" t="s">
        <v>9</v>
      </c>
      <c r="H7" s="13" t="s">
        <v>10</v>
      </c>
      <c r="I7" s="13" t="s">
        <v>11</v>
      </c>
      <c r="J7" s="13" t="s">
        <v>12</v>
      </c>
      <c r="K7" s="18" t="s">
        <v>13</v>
      </c>
      <c r="L7" s="22" t="s">
        <v>53</v>
      </c>
      <c r="M7" s="36" t="s">
        <v>102</v>
      </c>
    </row>
    <row r="8" spans="2:13" ht="123" customHeight="1" x14ac:dyDescent="0.45">
      <c r="B8" s="60" t="s">
        <v>91</v>
      </c>
      <c r="C8" s="46" t="s">
        <v>222</v>
      </c>
      <c r="D8" s="56" t="s">
        <v>15</v>
      </c>
      <c r="E8" s="23" t="s">
        <v>41</v>
      </c>
      <c r="F8" s="24" t="s">
        <v>47</v>
      </c>
      <c r="G8" s="23" t="s">
        <v>50</v>
      </c>
      <c r="H8" s="27" t="s">
        <v>49</v>
      </c>
      <c r="I8" s="23" t="s">
        <v>59</v>
      </c>
      <c r="J8" s="29" t="s">
        <v>54</v>
      </c>
      <c r="K8" s="45" t="s">
        <v>219</v>
      </c>
      <c r="L8" s="44" t="s">
        <v>220</v>
      </c>
      <c r="M8" s="32" t="s">
        <v>191</v>
      </c>
    </row>
    <row r="9" spans="2:13" ht="21.6" customHeight="1" x14ac:dyDescent="0.45">
      <c r="B9" s="49"/>
      <c r="C9" s="47"/>
      <c r="D9" s="57"/>
      <c r="E9" s="96" t="str">
        <f>HYPERLINK(_xlfn.XLOOKUP(E8,講座リスト!$C:$C,講座リスト!$G:$G),IF(E8="","",IFERROR(IF(COUNTIF(E8,"*"&amp;"ｅラーニング"&amp;"*")=1,"受付中",_xlfn.XLOOKUP(E8,講座リスト!$C:$C,講座リスト!$D:$D)),"日程調整中")))</f>
        <v>日程調整中</v>
      </c>
      <c r="F9" s="70" t="str">
        <f>HYPERLINK(_xlfn.XLOOKUP(F8,講座リスト!$C:$C,講座リスト!$G:$G),IF(F8="","",IFERROR(IF(COUNTIF(F8,"*"&amp;"ｅラーニング"&amp;"*")=1,"受付中",_xlfn.XLOOKUP(F8,講座リスト!$C:$C,講座リスト!$D:$D)),"日程調整中")))</f>
        <v>受付中</v>
      </c>
      <c r="G9" s="69">
        <f>HYPERLINK(_xlfn.XLOOKUP(G8,講座リスト!$C:$C,講座リスト!$G:$G),IF(G8="","",IFERROR(IF(COUNTIF(G8,"*"&amp;"ｅラーニング"&amp;"*")=1,"受付中",_xlfn.XLOOKUP(G8,講座リスト!$C:$C,講座リスト!$D:$D)),"日程調整中")))</f>
        <v>46213</v>
      </c>
      <c r="H9" s="70" t="str">
        <f>HYPERLINK(_xlfn.XLOOKUP(H8,講座リスト!$C:$C,講座リスト!$G:$G),IF(H8="","",IFERROR(IF(COUNTIF(H8,"*"&amp;"ｅラーニング"&amp;"*")=1,"受付中",_xlfn.XLOOKUP(H8,講座リスト!$C:$C,講座リスト!$D:$D)),"日程調整中")))</f>
        <v>受付中</v>
      </c>
      <c r="I9" s="67">
        <f>HYPERLINK(_xlfn.XLOOKUP(I8,講座リスト!$C:$C,講座リスト!$G:$G),IF(I8="","",IFERROR(IF(COUNTIF(I8,"*"&amp;"ｅラーニング"&amp;"*")=1,"受付中",_xlfn.XLOOKUP(I8,講座リスト!$C:$C,講座リスト!$D:$D)),"日程調整中")))</f>
        <v>46136</v>
      </c>
      <c r="J9" s="69">
        <f>HYPERLINK(_xlfn.XLOOKUP(J8,講座リスト!$C:$C,講座リスト!$G:$G),IF(J8="","",IFERROR(IF(COUNTIF(J8,"*"&amp;"ｅラーニング"&amp;"*")=1,"受付中",_xlfn.XLOOKUP(J8,講座リスト!$C:$C,講座リスト!$D:$D)),"日程調整中")))</f>
        <v>46212</v>
      </c>
      <c r="K9" s="70" t="str">
        <f>HYPERLINK(_xlfn.XLOOKUP(K8,講座リスト!$C:$C,講座リスト!$G:$G),IF(K8="","",IFERROR(IF(COUNTIF(K8,"*"&amp;"ｅラーニング"&amp;"*")=1,"受付中",_xlfn.XLOOKUP(K8,講座リスト!$C:$C,講座リスト!$D:$D)),"日程調整中")))</f>
        <v>受付中</v>
      </c>
      <c r="L9" s="70" t="str">
        <f>HYPERLINK(_xlfn.XLOOKUP(L8,講座リスト!$C:$C,講座リスト!$G:$G),IF(L8="","",IFERROR(IF(COUNTIF(L8,"*"&amp;"ｅラーニング"&amp;"*")=1,"受付中",_xlfn.XLOOKUP(L8,講座リスト!$C:$C,講座リスト!$D:$D)),"日程調整中")))</f>
        <v>受付中</v>
      </c>
      <c r="M9" s="71" t="str">
        <f>HYPERLINK("https://pwel.jp/seminars","https://pwel.jp/seminars")</f>
        <v>https://pwel.jp/seminars</v>
      </c>
    </row>
    <row r="10" spans="2:13" ht="12" customHeight="1" x14ac:dyDescent="0.45">
      <c r="B10" s="14"/>
      <c r="C10" s="37"/>
      <c r="D10" s="16"/>
      <c r="E10" s="15"/>
      <c r="F10" s="15"/>
      <c r="G10" s="15"/>
      <c r="H10" s="15"/>
      <c r="I10" s="15"/>
      <c r="J10" s="15"/>
      <c r="K10" s="15"/>
    </row>
    <row r="11" spans="2:13" ht="141.6" customHeight="1" x14ac:dyDescent="0.45">
      <c r="B11" s="48" t="s">
        <v>14</v>
      </c>
      <c r="C11" s="46" t="s">
        <v>223</v>
      </c>
      <c r="D11" s="56" t="s">
        <v>15</v>
      </c>
      <c r="E11" s="24" t="s">
        <v>47</v>
      </c>
      <c r="F11" s="23" t="s">
        <v>46</v>
      </c>
      <c r="G11" s="23" t="s">
        <v>50</v>
      </c>
      <c r="H11" s="23" t="s">
        <v>59</v>
      </c>
      <c r="I11" s="24" t="s">
        <v>48</v>
      </c>
      <c r="J11" s="27" t="s">
        <v>49</v>
      </c>
      <c r="K11" s="29" t="s">
        <v>192</v>
      </c>
      <c r="L11" s="29" t="s">
        <v>54</v>
      </c>
      <c r="M11" s="32" t="s">
        <v>193</v>
      </c>
    </row>
    <row r="12" spans="2:13" ht="21.6" customHeight="1" x14ac:dyDescent="0.45">
      <c r="B12" s="52"/>
      <c r="C12" s="47"/>
      <c r="D12" s="57"/>
      <c r="E12" s="66" t="str">
        <f>HYPERLINK(_xlfn.XLOOKUP(E11,講座リスト!$C:$C,講座リスト!$G:$G),IF(E11="","",IFERROR(IF(COUNTIF(E11,"*"&amp;"ｅラーニング"&amp;"*")=1,"受付中",_xlfn.XLOOKUP(E11,講座リスト!$C:$C,講座リスト!$D:$D)),"日程調整中")))</f>
        <v>受付中</v>
      </c>
      <c r="F12" s="67" t="str">
        <f>HYPERLINK(_xlfn.XLOOKUP(F11,講座リスト!$C:$C,講座リスト!$G:$G),IF(F11="","",IFERROR(IF(COUNTIF(F11,"*"&amp;"ｅラーニング"&amp;"*")=1,"受付中",_xlfn.XLOOKUP(F11,講座リスト!$C:$C,講座リスト!$D:$D)),"日程調整中")))</f>
        <v>日程調整中</v>
      </c>
      <c r="G12" s="67">
        <f>HYPERLINK(_xlfn.XLOOKUP(G11,講座リスト!$C:$C,講座リスト!$G:$G),IF(G11="","",IFERROR(IF(COUNTIF(G11,"*"&amp;"ｅラーニング"&amp;"*")=1,"受付中",_xlfn.XLOOKUP(G11,講座リスト!$C:$C,講座リスト!$D:$D)),"日程調整中")))</f>
        <v>46213</v>
      </c>
      <c r="H12" s="67">
        <f>HYPERLINK(_xlfn.XLOOKUP(H11,講座リスト!$C:$C,講座リスト!$G:$G),IF(H11="","",IFERROR(IF(COUNTIF(H11,"*"&amp;"ｅラーニング"&amp;"*")=1,"受付中",_xlfn.XLOOKUP(H11,講座リスト!$C:$C,講座リスト!$D:$D)),"日程調整中")))</f>
        <v>46136</v>
      </c>
      <c r="I12" s="66" t="str">
        <f>HYPERLINK(_xlfn.XLOOKUP(I11,講座リスト!$C:$C,講座リスト!$G:$G),IF(I11="","",IFERROR(IF(COUNTIF(I11,"*"&amp;"ｅラーニング"&amp;"*")=1,"受付中",_xlfn.XLOOKUP(I11,講座リスト!$C:$C,講座リスト!$D:$D)),"日程調整中")))</f>
        <v>受付中</v>
      </c>
      <c r="J12" s="68" t="str">
        <f>HYPERLINK(_xlfn.XLOOKUP(J11,講座リスト!$C:$C,講座リスト!$G:$G),IF(J11="","",IFERROR(IF(COUNTIF(J11,"*"&amp;"ｅラーニング"&amp;"*")=1,"受付中",_xlfn.XLOOKUP(J11,講座リスト!$C:$C,講座リスト!$D:$D)),"日程調整中")))</f>
        <v>受付中</v>
      </c>
      <c r="K12" s="67">
        <f>HYPERLINK(_xlfn.XLOOKUP(K11,講座リスト!$C:$C,講座リスト!$G:$G),IF(K11="","",IFERROR(IF(COUNTIF(K11,"*"&amp;"ｅラーニング"&amp;"*")=1,"受付中",_xlfn.XLOOKUP(K11,講座リスト!$C:$C,講座リスト!$D:$D)),"日程調整中")))</f>
        <v>46280</v>
      </c>
      <c r="L12" s="67">
        <f>HYPERLINK(_xlfn.XLOOKUP(L11,講座リスト!$C:$C,講座リスト!$G:$G),IF(L11="","",IFERROR(IF(COUNTIF(L11,"*"&amp;"ｅラーニング"&amp;"*")=1,"受付中",_xlfn.XLOOKUP(L11,講座リスト!$C:$C,講座リスト!$D:$D)),"日程調整中")))</f>
        <v>46212</v>
      </c>
      <c r="M12" s="71" t="str">
        <f>HYPERLINK("https://pwel.jp/seminars","https://pwel.jp/seminars")</f>
        <v>https://pwel.jp/seminars</v>
      </c>
    </row>
    <row r="13" spans="2:13" ht="147" customHeight="1" x14ac:dyDescent="0.45">
      <c r="B13" s="52"/>
      <c r="C13" s="53" t="s">
        <v>16</v>
      </c>
      <c r="D13" s="50" t="s">
        <v>17</v>
      </c>
      <c r="E13" s="23" t="s">
        <v>59</v>
      </c>
      <c r="F13" s="23" t="s">
        <v>184</v>
      </c>
      <c r="G13" s="31" t="s">
        <v>55</v>
      </c>
      <c r="H13" s="31" t="s">
        <v>56</v>
      </c>
      <c r="I13" s="26" t="s">
        <v>51</v>
      </c>
      <c r="J13" s="24" t="s">
        <v>52</v>
      </c>
      <c r="K13" s="39"/>
      <c r="L13" s="30"/>
      <c r="M13" s="32" t="s">
        <v>194</v>
      </c>
    </row>
    <row r="14" spans="2:13" ht="21.6" customHeight="1" x14ac:dyDescent="0.45">
      <c r="B14" s="49"/>
      <c r="C14" s="55"/>
      <c r="D14" s="51"/>
      <c r="E14" s="67">
        <f>HYPERLINK(_xlfn.XLOOKUP(E13,講座リスト!$C:$C,講座リスト!$G:$G),IF(E13="","",IFERROR(IF(COUNTIF(E13,"*"&amp;"ｅラーニング"&amp;"*")=1,"受付中",_xlfn.XLOOKUP(E13,講座リスト!$C:$C,講座リスト!$D:$D)),"日程調整中")))</f>
        <v>46136</v>
      </c>
      <c r="F14" s="67">
        <f>HYPERLINK(_xlfn.XLOOKUP(F13,講座リスト!$C:$C,講座リスト!$G:$G),IF(F13="","",IFERROR(IF(COUNTIF(F13,"*"&amp;"ｅラーニング"&amp;"*")=1,"受付中",_xlfn.XLOOKUP(F13,講座リスト!$C:$C,講座リスト!$D:$D)),"日程調整中")))</f>
        <v>46161</v>
      </c>
      <c r="G14" s="72">
        <f>HYPERLINK(_xlfn.XLOOKUP(G13,講座リスト!$C:$C,講座リスト!$G:$G),IF(G13="","",IFERROR(IF(COUNTIF(G13,"*"&amp;"ｅラーニング"&amp;"*")=1,"受付中",_xlfn.XLOOKUP(G13,講座リスト!$C:$C,講座リスト!$D:$D)),"日程調整中")))</f>
        <v>46175</v>
      </c>
      <c r="H14" s="72">
        <f>HYPERLINK(_xlfn.XLOOKUP(H13,講座リスト!$C:$C,講座リスト!$G:$G),IF(H13="","",IFERROR(IF(COUNTIF(H13,"*"&amp;"ｅラーニング"&amp;"*")=1,"受付中",_xlfn.XLOOKUP(H13,講座リスト!$C:$C,講座リスト!$D:$D)),"日程調整中")))</f>
        <v>46276</v>
      </c>
      <c r="I14" s="66" t="str">
        <f>HYPERLINK(_xlfn.XLOOKUP(I13,講座リスト!$C:$C,講座リスト!$G:$G),IF(I13="","",IFERROR(IF(COUNTIF(I13,"*"&amp;"ｅラーニング"&amp;"*")=1,"受付中",_xlfn.XLOOKUP(I13,講座リスト!$C:$C,講座リスト!$D:$D)),"日程調整中")))</f>
        <v>受付中</v>
      </c>
      <c r="J14" s="66" t="str">
        <f>HYPERLINK(_xlfn.XLOOKUP(J13,講座リスト!$C:$C,講座リスト!$G:$G),IF(J13="","",IFERROR(IF(COUNTIF(J13,"*"&amp;"ｅラーニング"&amp;"*")=1,"受付中",_xlfn.XLOOKUP(J13,講座リスト!$C:$C,講座リスト!$D:$D)),"日程調整中")))</f>
        <v>受付中</v>
      </c>
      <c r="K14" s="73" t="str">
        <f>HYPERLINK(_xlfn.XLOOKUP(K13,講座リスト!$C:$C,講座リスト!$G:$G),IF(K13="","",IFERROR(IF(COUNTIF(K13,"*"&amp;"ｅラーニング"&amp;"*")=1,"受付中",_xlfn.XLOOKUP(K13,講座リスト!$C:$C,講座リスト!$D:$D)),"日程調整中")))</f>
        <v/>
      </c>
      <c r="L14" s="74" t="str">
        <f>HYPERLINK(_xlfn.XLOOKUP(L13,講座リスト!$C:$C,講座リスト!$G:$G),IF(L13="","",IFERROR(IF(COUNTIF(L13,"*"&amp;"ｅラーニング"&amp;"*")=1,"受付中",_xlfn.XLOOKUP(L13,講座リスト!$C:$C,講座リスト!$D:$D)),"日程調整中")))</f>
        <v/>
      </c>
      <c r="M14" s="71" t="str">
        <f>HYPERLINK("https://pwel.jp/seminars","https://pwel.jp/seminars")</f>
        <v>https://pwel.jp/seminars</v>
      </c>
    </row>
    <row r="15" spans="2:13" ht="12" customHeight="1" x14ac:dyDescent="0.45">
      <c r="B15" s="14"/>
      <c r="C15" s="37"/>
      <c r="D15" s="16"/>
      <c r="E15" s="15"/>
      <c r="F15" s="15"/>
      <c r="G15" s="15"/>
      <c r="H15" s="15"/>
      <c r="I15" s="15"/>
      <c r="J15" s="15"/>
      <c r="K15" s="15"/>
    </row>
    <row r="16" spans="2:13" ht="143.4" customHeight="1" x14ac:dyDescent="0.45">
      <c r="B16" s="48" t="s">
        <v>18</v>
      </c>
      <c r="C16" s="53" t="s">
        <v>19</v>
      </c>
      <c r="D16" s="50" t="s">
        <v>15</v>
      </c>
      <c r="E16" s="23" t="s">
        <v>41</v>
      </c>
      <c r="F16" s="23" t="s">
        <v>50</v>
      </c>
      <c r="G16" s="26" t="s">
        <v>47</v>
      </c>
      <c r="H16" s="24" t="s">
        <v>49</v>
      </c>
      <c r="I16" s="24" t="s">
        <v>221</v>
      </c>
      <c r="J16" s="23" t="s">
        <v>57</v>
      </c>
      <c r="K16" s="29" t="s">
        <v>54</v>
      </c>
      <c r="L16" s="25"/>
      <c r="M16" s="32" t="s">
        <v>195</v>
      </c>
    </row>
    <row r="17" spans="2:14" ht="28.2" customHeight="1" x14ac:dyDescent="0.45">
      <c r="B17" s="52"/>
      <c r="C17" s="54"/>
      <c r="D17" s="51"/>
      <c r="E17" s="67" t="str">
        <f>HYPERLINK(_xlfn.XLOOKUP(E16,講座リスト!$C:$C,講座リスト!$G:$G),IF(E16="","",IFERROR(IF(COUNTIF(E16,"*"&amp;"ｅラーニング"&amp;"*")=1,"受付中",_xlfn.XLOOKUP(E16,講座リスト!$C:$C,講座リスト!$D:$D)),"日程調整中")))</f>
        <v>日程調整中</v>
      </c>
      <c r="F17" s="67">
        <f>HYPERLINK(_xlfn.XLOOKUP(F16,講座リスト!$C:$C,講座リスト!$G:$G),IF(F16="","",IFERROR(IF(COUNTIF(F16,"*"&amp;"ｅラーニング"&amp;"*")=1,"受付中",_xlfn.XLOOKUP(F16,講座リスト!$C:$C,講座リスト!$D:$D)),"日程調整中")))</f>
        <v>46213</v>
      </c>
      <c r="G17" s="66" t="str">
        <f>HYPERLINK(_xlfn.XLOOKUP(G16,講座リスト!$C:$C,講座リスト!$G:$G),IF(G16="","",IFERROR(IF(COUNTIF(G16,"*"&amp;"ｅラーニング"&amp;"*")=1,"受付中",_xlfn.XLOOKUP(G16,講座リスト!$C:$C,講座リスト!$D:$D)),"日程調整中")))</f>
        <v>受付中</v>
      </c>
      <c r="H17" s="66" t="str">
        <f>HYPERLINK(_xlfn.XLOOKUP(H16,講座リスト!$C:$C,講座リスト!$G:$G),IF(H16="","",IFERROR(IF(COUNTIF(H16,"*"&amp;"ｅラーニング"&amp;"*")=1,"受付中",_xlfn.XLOOKUP(H16,講座リスト!$C:$C,講座リスト!$D:$D)),"日程調整中")))</f>
        <v>受付中</v>
      </c>
      <c r="I17" s="66" t="str">
        <f>HYPERLINK(_xlfn.XLOOKUP(I16,講座リスト!$C:$C,講座リスト!$G:$G),IF(I16="","",IFERROR(IF(COUNTIF(I16,"*"&amp;"ｅラーニング"&amp;"*")=1,"受付中",_xlfn.XLOOKUP(I16,講座リスト!$C:$C,講座リスト!$D:$D)),"日程調整中")))</f>
        <v>受付中</v>
      </c>
      <c r="J17" s="67">
        <f>HYPERLINK(_xlfn.XLOOKUP(J16,講座リスト!$C:$C,講座リスト!$G:$G),IF(J16="","",IFERROR(IF(COUNTIF(J16,"*"&amp;"ｅラーニング"&amp;"*")=1,"受付中",_xlfn.XLOOKUP(J16,講座リスト!$C:$C,講座リスト!$D:$D)),"日程調整中")))</f>
        <v>46218</v>
      </c>
      <c r="K17" s="67">
        <f>HYPERLINK(_xlfn.XLOOKUP(K16,講座リスト!$C:$C,講座リスト!$G:$G),IF(K16="","",IFERROR(IF(COUNTIF(K16,"*"&amp;"ｅラーニング"&amp;"*")=1,"受付中",_xlfn.XLOOKUP(K16,講座リスト!$C:$C,講座リスト!$D:$D)),"日程調整中")))</f>
        <v>46212</v>
      </c>
      <c r="L17" s="73" t="str">
        <f>HYPERLINK(_xlfn.XLOOKUP(L16,講座リスト!$C:$C,講座リスト!$G:$G),IF(L16="","",IFERROR(IF(COUNTIF(L16,"*"&amp;"ｅラーニング"&amp;"*")=1,"受付中",_xlfn.XLOOKUP(L16,講座リスト!$C:$C,講座リスト!$D:$D)),"日程調整中")))</f>
        <v/>
      </c>
      <c r="M17" s="71" t="str">
        <f>HYPERLINK("https://pwel.jp/seminars","https://pwel.jp/seminars")</f>
        <v>https://pwel.jp/seminars</v>
      </c>
    </row>
    <row r="18" spans="2:14" ht="162.6" customHeight="1" x14ac:dyDescent="0.45">
      <c r="B18" s="52"/>
      <c r="C18" s="54"/>
      <c r="D18" s="50" t="s">
        <v>17</v>
      </c>
      <c r="E18" s="23" t="s">
        <v>60</v>
      </c>
      <c r="F18" s="23" t="s">
        <v>58</v>
      </c>
      <c r="G18" s="25"/>
      <c r="H18" s="25"/>
      <c r="I18" s="25"/>
      <c r="J18" s="25"/>
      <c r="K18" s="25"/>
      <c r="L18" s="32"/>
      <c r="M18" s="32" t="s">
        <v>196</v>
      </c>
    </row>
    <row r="19" spans="2:14" ht="21.6" customHeight="1" x14ac:dyDescent="0.45">
      <c r="B19" s="49"/>
      <c r="C19" s="55"/>
      <c r="D19" s="51"/>
      <c r="E19" s="67" t="str">
        <f>HYPERLINK(_xlfn.XLOOKUP(E18,講座リスト!$C:$C,講座リスト!$G:$G),IF(E18="","",IFERROR(IF(COUNTIF(E18,"*"&amp;"ｅラーニング"&amp;"*")=1,"受付中",_xlfn.XLOOKUP(E18,講座リスト!$C:$C,講座リスト!$D:$D)),"日程調整中")))</f>
        <v>日程調整中</v>
      </c>
      <c r="F19" s="67">
        <f>HYPERLINK(_xlfn.XLOOKUP(F18,講座リスト!$C:$C,講座リスト!$G:$G),IF(F18="","",IFERROR(IF(COUNTIF(F18,"*"&amp;"ｅラーニング"&amp;"*")=1,"受付中",_xlfn.XLOOKUP(F18,講座リスト!$C:$C,講座リスト!$D:$D)),"日程調整中")))</f>
        <v>46135</v>
      </c>
      <c r="G19" s="73" t="str">
        <f>HYPERLINK(_xlfn.XLOOKUP(G18,講座リスト!$C:$C,講座リスト!$G:$G),IF(G18="","",IFERROR(IF(COUNTIF(G18,"*"&amp;"ｅラーニング"&amp;"*")=1,"受付中",_xlfn.XLOOKUP(G18,講座リスト!$C:$C,講座リスト!$D:$D)),"日程調整中")))</f>
        <v/>
      </c>
      <c r="H19" s="73" t="str">
        <f>HYPERLINK(_xlfn.XLOOKUP(H18,講座リスト!$C:$C,講座リスト!$G:$G),IF(H18="","",IFERROR(IF(COUNTIF(H18,"*"&amp;"ｅラーニング"&amp;"*")=1,"受付中",_xlfn.XLOOKUP(H18,講座リスト!$C:$C,講座リスト!$D:$D)),"日程調整中")))</f>
        <v/>
      </c>
      <c r="I19" s="73" t="str">
        <f>HYPERLINK(_xlfn.XLOOKUP(I18,講座リスト!$C:$C,講座リスト!$G:$G),IF(I18="","",IFERROR(IF(COUNTIF(I18,"*"&amp;"ｅラーニング"&amp;"*")=1,"受付中",_xlfn.XLOOKUP(I18,講座リスト!$C:$C,講座リスト!$D:$D)),"日程調整中")))</f>
        <v/>
      </c>
      <c r="J19" s="73" t="str">
        <f>HYPERLINK(_xlfn.XLOOKUP(J18,講座リスト!$C:$C,講座リスト!$G:$G),IF(J18="","",IFERROR(IF(COUNTIF(J18,"*"&amp;"ｅラーニング"&amp;"*")=1,"受付中",_xlfn.XLOOKUP(J18,講座リスト!$C:$C,講座リスト!$D:$D)),"日程調整中")))</f>
        <v/>
      </c>
      <c r="K19" s="75" t="str">
        <f>HYPERLINK(_xlfn.XLOOKUP(K18,講座リスト!$C:$C,講座リスト!$G:$G),IF(K18="","",IFERROR(IF(COUNTIF(K18,"*"&amp;"ｅラーニング"&amp;"*")=1,"受付中",_xlfn.XLOOKUP(K18,講座リスト!$C:$C,講座リスト!$D:$D)),"日程調整中")))</f>
        <v/>
      </c>
      <c r="L19" s="73" t="str">
        <f>HYPERLINK(_xlfn.XLOOKUP(L18,講座リスト!$C:$C,講座リスト!$G:$G),IF(L18="","",IFERROR(IF(COUNTIF(L18,"*"&amp;"ｅラーニング"&amp;"*")=1,"受付中",_xlfn.XLOOKUP(L18,講座リスト!$C:$C,講座リスト!$D:$D)),"日程調整中")))</f>
        <v/>
      </c>
      <c r="M19" s="71" t="str">
        <f>HYPERLINK("https://pwel.jp/seminars","https://pwel.jp/seminars")</f>
        <v>https://pwel.jp/seminars</v>
      </c>
    </row>
    <row r="20" spans="2:14" ht="12" customHeight="1" x14ac:dyDescent="0.45">
      <c r="B20" s="17"/>
      <c r="C20" s="38"/>
      <c r="D20" s="18"/>
      <c r="E20" s="15"/>
      <c r="F20" s="15"/>
      <c r="G20" s="15"/>
      <c r="H20" s="15"/>
      <c r="I20" s="15"/>
      <c r="J20" s="15"/>
      <c r="K20" s="15"/>
    </row>
    <row r="21" spans="2:14" ht="135" customHeight="1" x14ac:dyDescent="0.45">
      <c r="B21" s="48" t="s">
        <v>20</v>
      </c>
      <c r="C21" s="46" t="s">
        <v>21</v>
      </c>
      <c r="D21" s="56" t="s">
        <v>40</v>
      </c>
      <c r="E21" s="23" t="s">
        <v>57</v>
      </c>
      <c r="F21" s="23" t="s">
        <v>60</v>
      </c>
      <c r="G21" s="31" t="s">
        <v>55</v>
      </c>
      <c r="H21" s="31" t="s">
        <v>56</v>
      </c>
      <c r="I21" s="29" t="s">
        <v>54</v>
      </c>
      <c r="J21" s="25"/>
      <c r="K21" s="25"/>
      <c r="L21" s="32"/>
      <c r="M21" s="32" t="s">
        <v>197</v>
      </c>
    </row>
    <row r="22" spans="2:14" ht="21.6" customHeight="1" x14ac:dyDescent="0.45">
      <c r="B22" s="52"/>
      <c r="C22" s="47"/>
      <c r="D22" s="57"/>
      <c r="E22" s="67">
        <f>HYPERLINK(_xlfn.XLOOKUP(E21,講座リスト!$C:$C,講座リスト!$G:$G),IF(E21="","",IFERROR(IF(COUNTIF(E21,"*"&amp;"ｅラーニング"&amp;"*")=1,"受付中",_xlfn.XLOOKUP(E21,講座リスト!$C:$C,講座リスト!$D:$D)),"日程調整中")))</f>
        <v>46218</v>
      </c>
      <c r="F22" s="67" t="str">
        <f>HYPERLINK(_xlfn.XLOOKUP(F21,講座リスト!$C:$C,講座リスト!$G:$G),IF(F21="","",IFERROR(IF(COUNTIF(F21,"*"&amp;"ｅラーニング"&amp;"*")=1,"受付中",_xlfn.XLOOKUP(F21,講座リスト!$C:$C,講座リスト!$D:$D)),"日程調整中")))</f>
        <v>日程調整中</v>
      </c>
      <c r="G22" s="67">
        <f>HYPERLINK(_xlfn.XLOOKUP(G21,講座リスト!$C:$C,講座リスト!$G:$G),IF(G21="","",IFERROR(IF(COUNTIF(G21,"*"&amp;"ｅラーニング"&amp;"*")=1,"受付中",_xlfn.XLOOKUP(G21,講座リスト!$C:$C,講座リスト!$D:$D)),"日程調整中")))</f>
        <v>46175</v>
      </c>
      <c r="H22" s="67">
        <f>HYPERLINK(_xlfn.XLOOKUP(H21,講座リスト!$C:$C,講座リスト!$G:$G),IF(H21="","",IFERROR(IF(COUNTIF(H21,"*"&amp;"ｅラーニング"&amp;"*")=1,"受付中",_xlfn.XLOOKUP(H21,講座リスト!$C:$C,講座リスト!$D:$D)),"日程調整中")))</f>
        <v>46276</v>
      </c>
      <c r="I22" s="67">
        <f>HYPERLINK(_xlfn.XLOOKUP(I21,講座リスト!$C:$C,講座リスト!$G:$G),IF(I21="","",IFERROR(IF(COUNTIF(I21,"*"&amp;"ｅラーニング"&amp;"*")=1,"受付中",_xlfn.XLOOKUP(I21,講座リスト!$C:$C,講座リスト!$D:$D)),"日程調整中")))</f>
        <v>46212</v>
      </c>
      <c r="J22" s="73" t="str">
        <f>HYPERLINK(_xlfn.XLOOKUP(J21,講座リスト!$C:$C,講座リスト!$G:$G),IF(J21="","",IFERROR(IF(COUNTIF(J21,"*"&amp;"ｅラーニング"&amp;"*")=1,"受付中",_xlfn.XLOOKUP(J21,講座リスト!$C:$C,講座リスト!$D:$D)),"日程調整中")))</f>
        <v/>
      </c>
      <c r="K22" s="75" t="str">
        <f>HYPERLINK(_xlfn.XLOOKUP(K21,講座リスト!$C:$C,講座リスト!$G:$G),IF(K21="","",IFERROR(IF(COUNTIF(K21,"*"&amp;"ｅラーニング"&amp;"*")=1,"受付中",_xlfn.XLOOKUP(K21,講座リスト!$C:$C,講座リスト!$D:$D)),"日程調整中")))</f>
        <v/>
      </c>
      <c r="L22" s="74" t="str">
        <f>HYPERLINK(_xlfn.XLOOKUP(L21,講座リスト!$C:$C,講座リスト!$G:$G),IF(L21="","",IFERROR(IF(COUNTIF(L21,"*"&amp;"ｅラーニング"&amp;"*")=1,"受付中",_xlfn.XLOOKUP(L21,講座リスト!$C:$C,講座リスト!$D:$D)),"日程調整中")))</f>
        <v/>
      </c>
      <c r="M22" s="71" t="str">
        <f>HYPERLINK("https://pwel.jp/seminars","https://pwel.jp/seminars")</f>
        <v>https://pwel.jp/seminars</v>
      </c>
    </row>
    <row r="23" spans="2:14" ht="147" customHeight="1" x14ac:dyDescent="0.45">
      <c r="B23" s="52"/>
      <c r="C23" s="53" t="s">
        <v>22</v>
      </c>
      <c r="D23" s="56" t="s">
        <v>17</v>
      </c>
      <c r="E23" s="23" t="s">
        <v>81</v>
      </c>
      <c r="F23" s="33" t="s">
        <v>82</v>
      </c>
      <c r="G23" s="23" t="s">
        <v>61</v>
      </c>
      <c r="H23" s="23" t="s">
        <v>62</v>
      </c>
      <c r="I23" s="25"/>
      <c r="J23" s="25"/>
      <c r="K23" s="25"/>
      <c r="L23" s="32"/>
      <c r="M23" s="32" t="s">
        <v>198</v>
      </c>
    </row>
    <row r="24" spans="2:14" ht="21.6" customHeight="1" x14ac:dyDescent="0.45">
      <c r="B24" s="49"/>
      <c r="C24" s="55"/>
      <c r="D24" s="57"/>
      <c r="E24" s="76" t="str">
        <f>HYPERLINK(_xlfn.XLOOKUP(E23,講座リスト!$C:$C,講座リスト!$G:$G),IF(E23="","",IFERROR(IF(COUNTIF(E23,"*"&amp;"ｅラーニング"&amp;"*")=1,"受付中",_xlfn.XLOOKUP(E23,講座リスト!$C:$C,講座リスト!$D:$D)),"日程調整中")))</f>
        <v>日程調整中</v>
      </c>
      <c r="F24" s="76">
        <f>HYPERLINK(_xlfn.XLOOKUP(F23,講座リスト!$C:$C,講座リスト!$G:$G),IF(F23="","",IFERROR(IF(COUNTIF(F23,"*"&amp;"ｅラーニング"&amp;"*")=1,"受付中",_xlfn.XLOOKUP(F23,講座リスト!$C:$C,講座リスト!$D:$D)),"日程調整中")))</f>
        <v>46294</v>
      </c>
      <c r="G24" s="67">
        <f>HYPERLINK(_xlfn.XLOOKUP(G23,講座リスト!$C:$C,講座リスト!$G:$G),IF(G23="","",IFERROR(IF(COUNTIF(G23,"*"&amp;"ｅラーニング"&amp;"*")=1,"受付中",_xlfn.XLOOKUP(G23,講座リスト!$C:$C,講座リスト!$D:$D)),"日程調整中")))</f>
        <v>46167</v>
      </c>
      <c r="H24" s="67">
        <f>HYPERLINK(_xlfn.XLOOKUP(H23,講座リスト!$C:$C,講座リスト!$G:$G),IF(H23="","",IFERROR(IF(COUNTIF(H23,"*"&amp;"ｅラーニング"&amp;"*")=1,"受付中",_xlfn.XLOOKUP(H23,講座リスト!$C:$C,講座リスト!$D:$D)),"日程調整中")))</f>
        <v>46182</v>
      </c>
      <c r="I24" s="73" t="str">
        <f>HYPERLINK(_xlfn.XLOOKUP(I23,講座リスト!$C:$C,講座リスト!$G:$G),IF(I23="","",IFERROR(IF(COUNTIF(I23,"*"&amp;"ｅラーニング"&amp;"*")=1,"受付中",_xlfn.XLOOKUP(I23,講座リスト!$C:$C,講座リスト!$D:$D)),"日程調整中")))</f>
        <v/>
      </c>
      <c r="J24" s="73" t="str">
        <f>HYPERLINK(_xlfn.XLOOKUP(J23,講座リスト!$C:$C,講座リスト!$G:$G),IF(J23="","",IFERROR(IF(COUNTIF(J23,"*"&amp;"ｅラーニング"&amp;"*")=1,"受付中",_xlfn.XLOOKUP(J23,講座リスト!$C:$C,講座リスト!$D:$D)),"日程調整中")))</f>
        <v/>
      </c>
      <c r="K24" s="75" t="str">
        <f>HYPERLINK(_xlfn.XLOOKUP(K23,講座リスト!$C:$C,講座リスト!$G:$G),IF(K23="","",IFERROR(IF(COUNTIF(K23,"*"&amp;"ｅラーニング"&amp;"*")=1,"受付中",_xlfn.XLOOKUP(K23,講座リスト!$C:$C,講座リスト!$D:$D)),"日程調整中")))</f>
        <v/>
      </c>
      <c r="L24" s="74" t="str">
        <f>HYPERLINK(_xlfn.XLOOKUP(L23,講座リスト!$C:$C,講座リスト!$G:$G),IF(L23="","",IFERROR(IF(COUNTIF(L23,"*"&amp;"ｅラーニング"&amp;"*")=1,"受付中",_xlfn.XLOOKUP(L23,講座リスト!$C:$C,講座リスト!$D:$D)),"日程調整中")))</f>
        <v/>
      </c>
      <c r="M24" s="71" t="str">
        <f>HYPERLINK("https://pwel.jp/seminars","https://pwel.jp/seminars")</f>
        <v>https://pwel.jp/seminars</v>
      </c>
    </row>
    <row r="25" spans="2:14" ht="12" customHeight="1" x14ac:dyDescent="0.45">
      <c r="B25" s="14"/>
      <c r="C25" s="37"/>
      <c r="D25" s="16"/>
      <c r="E25" s="15"/>
      <c r="F25" s="15"/>
      <c r="G25" s="15"/>
      <c r="H25" s="15"/>
      <c r="I25" s="15"/>
      <c r="J25" s="15"/>
      <c r="K25" s="15"/>
    </row>
    <row r="26" spans="2:14" ht="158.4" customHeight="1" x14ac:dyDescent="0.45">
      <c r="B26" s="48" t="s">
        <v>39</v>
      </c>
      <c r="C26" s="53" t="s">
        <v>23</v>
      </c>
      <c r="D26" s="56" t="s">
        <v>15</v>
      </c>
      <c r="E26" s="23" t="s">
        <v>98</v>
      </c>
      <c r="F26" s="24" t="s">
        <v>47</v>
      </c>
      <c r="G26" s="23" t="s">
        <v>46</v>
      </c>
      <c r="H26" s="27" t="s">
        <v>49</v>
      </c>
      <c r="I26" s="23" t="s">
        <v>338</v>
      </c>
      <c r="J26" s="23" t="s">
        <v>339</v>
      </c>
      <c r="K26" s="29" t="s">
        <v>70</v>
      </c>
      <c r="L26" s="33" t="s">
        <v>68</v>
      </c>
      <c r="M26" s="32" t="s">
        <v>199</v>
      </c>
    </row>
    <row r="27" spans="2:14" ht="21.6" customHeight="1" x14ac:dyDescent="0.45">
      <c r="B27" s="52"/>
      <c r="C27" s="55"/>
      <c r="D27" s="57"/>
      <c r="E27" s="67" t="str">
        <f>HYPERLINK(_xlfn.XLOOKUP(E26,講座リスト!$C:$C,講座リスト!$G:$G),IF(E26="","",IFERROR(IF(COUNTIF(E26,"*"&amp;"ｅラーニング"&amp;"*")=1,"受付中",_xlfn.XLOOKUP(E26,講座リスト!$C:$C,講座リスト!$D:$D)),"日程調整中")))</f>
        <v>日程調整中</v>
      </c>
      <c r="F27" s="70" t="str">
        <f>HYPERLINK(_xlfn.XLOOKUP(F26,講座リスト!$C:$C,講座リスト!$G:$G),IF(F26="","",IFERROR(IF(COUNTIF(F26,"*"&amp;"ｅラーニング"&amp;"*")=1,"受付中",_xlfn.XLOOKUP(F26,講座リスト!$C:$C,講座リスト!$D:$D)),"日程調整中")))</f>
        <v>受付中</v>
      </c>
      <c r="G27" s="67" t="str">
        <f>HYPERLINK(_xlfn.XLOOKUP(G26,講座リスト!$C:$C,講座リスト!$G:$G),IF(G26="","",IFERROR(IF(COUNTIF(G26,"*"&amp;"ｅラーニング"&amp;"*")=1,"受付中",_xlfn.XLOOKUP(G26,講座リスト!$C:$C,講座リスト!$D:$D)),"日程調整中")))</f>
        <v>日程調整中</v>
      </c>
      <c r="H27" s="70" t="str">
        <f>HYPERLINK(_xlfn.XLOOKUP(H26,講座リスト!$C:$C,講座リスト!$G:$G),IF(H26="","",IFERROR(IF(COUNTIF(H26,"*"&amp;"ｅラーニング"&amp;"*")=1,"受付中",_xlfn.XLOOKUP(H26,講座リスト!$C:$C,講座リスト!$D:$D)),"日程調整中")))</f>
        <v>受付中</v>
      </c>
      <c r="I27" s="76">
        <f>HYPERLINK(_xlfn.XLOOKUP(I26,講座リスト!$C:$C,講座リスト!$G:$G),IF(I26="","",IFERROR(IF(COUNTIF(I26,"*"&amp;"ｅラーニング"&amp;"*")=1,"受付中",_xlfn.XLOOKUP(I26,講座リスト!$C:$C,講座リスト!$D:$D)),"日程調整中")))</f>
        <v>46205</v>
      </c>
      <c r="J27" s="76">
        <f>HYPERLINK(_xlfn.XLOOKUP(J26,講座リスト!$C:$C,講座リスト!$G:$G),IF(J26="","",IFERROR(IF(COUNTIF(J26,"*"&amp;"ｅラーニング"&amp;"*")=1,"受付中",_xlfn.XLOOKUP(J26,講座リスト!$C:$C,講座リスト!$D:$D)),"日程調整中")))</f>
        <v>46213</v>
      </c>
      <c r="K27" s="76">
        <f>HYPERLINK(_xlfn.XLOOKUP(K26,講座リスト!$C:$C,講座リスト!$G:$G),IF(K26="","",IFERROR(IF(COUNTIF(K26,"*"&amp;"ｅラーニング"&amp;"*")=1,"受付中",_xlfn.XLOOKUP(K26,講座リスト!$C:$C,講座リスト!$D:$D)),"日程調整中")))</f>
        <v>46169</v>
      </c>
      <c r="L27" s="95">
        <f>HYPERLINK(_xlfn.XLOOKUP(L26,講座リスト!$C:$C,講座リスト!$G:$G),IF(L26="","",IFERROR(IF(COUNTIF(L26,"*"&amp;"ｅラーニング"&amp;"*")=1,"受付中",_xlfn.XLOOKUP(L26,講座リスト!$C:$C,講座リスト!$D:$D)),"日程調整中")))</f>
        <v>46253</v>
      </c>
      <c r="M27" s="71" t="str">
        <f>HYPERLINK("https://pwel.jp/seminars","https://pwel.jp/seminars")</f>
        <v>https://pwel.jp/seminars</v>
      </c>
    </row>
    <row r="28" spans="2:14" ht="160.80000000000001" customHeight="1" x14ac:dyDescent="0.45">
      <c r="B28" s="52"/>
      <c r="C28" s="53"/>
      <c r="D28" s="56" t="s">
        <v>17</v>
      </c>
      <c r="E28" s="23" t="s">
        <v>63</v>
      </c>
      <c r="F28" s="23" t="s">
        <v>65</v>
      </c>
      <c r="G28" s="23" t="s">
        <v>67</v>
      </c>
      <c r="H28" s="33" t="s">
        <v>68</v>
      </c>
      <c r="I28" s="33" t="s">
        <v>71</v>
      </c>
      <c r="J28" s="33" t="s">
        <v>72</v>
      </c>
      <c r="K28" s="29" t="s">
        <v>73</v>
      </c>
      <c r="L28" s="29" t="s">
        <v>99</v>
      </c>
      <c r="M28" s="32" t="s">
        <v>200</v>
      </c>
    </row>
    <row r="29" spans="2:14" ht="25.2" customHeight="1" x14ac:dyDescent="0.45">
      <c r="B29" s="49"/>
      <c r="C29" s="55"/>
      <c r="D29" s="57"/>
      <c r="E29" s="67">
        <f>HYPERLINK(_xlfn.XLOOKUP(E28,講座リスト!$C:$C,講座リスト!$G:$G),IF(E28="","",IFERROR(IF(COUNTIF(E28,"*"&amp;"ｅラーニング"&amp;"*")=1,"受付中",_xlfn.XLOOKUP(E28,講座リスト!$C:$C,講座リスト!$D:$D)),"日程調整中")))</f>
        <v>46205</v>
      </c>
      <c r="F29" s="67">
        <f>HYPERLINK(_xlfn.XLOOKUP(F28,講座リスト!$C:$C,講座リスト!$G:$G),IF(F28="","",IFERROR(IF(COUNTIF(F28,"*"&amp;"ｅラーニング"&amp;"*")=1,"受付中",_xlfn.XLOOKUP(F28,講座リスト!$C:$C,講座リスト!$D:$D)),"日程調整中")))</f>
        <v>46240</v>
      </c>
      <c r="G29" s="76">
        <f>HYPERLINK(_xlfn.XLOOKUP(G28,講座リスト!$C:$C,講座リスト!$G:$G),IF(G28="","",IFERROR(IF(COUNTIF(G28,"*"&amp;"ｅラーニング"&amp;"*")=1,"受付中",_xlfn.XLOOKUP(G28,講座リスト!$C:$C,講座リスト!$D:$D)),"日程調整中")))</f>
        <v>46273</v>
      </c>
      <c r="H29" s="76">
        <f>HYPERLINK(_xlfn.XLOOKUP(H28,講座リスト!$C:$C,講座リスト!$G:$G),IF(H28="","",IFERROR(IF(COUNTIF(H28,"*"&amp;"ｅラーニング"&amp;"*")=1,"受付中",_xlfn.XLOOKUP(H28,講座リスト!$C:$C,講座リスト!$D:$D)),"日程調整中")))</f>
        <v>46253</v>
      </c>
      <c r="I29" s="76" t="str">
        <f>HYPERLINK(_xlfn.XLOOKUP(I28,講座リスト!$C:$C,講座リスト!$G:$G),IF(I28="","",IFERROR(IF(COUNTIF(I28,"*"&amp;"ｅラーニング"&amp;"*")=1,"受付中",_xlfn.XLOOKUP(I28,講座リスト!$C:$C,講座リスト!$D:$D)),"日程調整中")))</f>
        <v>日程調整中</v>
      </c>
      <c r="J29" s="77">
        <f>HYPERLINK(_xlfn.XLOOKUP(J28,講座リスト!$C:$C,講座リスト!$G:$G),IF(J28="","",IFERROR(IF(COUNTIF(J28,"*"&amp;"ｅラーニング"&amp;"*")=1,"受付中",_xlfn.XLOOKUP(J28,講座リスト!$C:$C,講座リスト!$D:$D)),"日程調整中")))</f>
        <v>46162</v>
      </c>
      <c r="K29" s="76">
        <f>HYPERLINK(_xlfn.XLOOKUP(K28,講座リスト!$C:$C,講座リスト!$G:$G),IF(K28="","",IFERROR(IF(COUNTIF(K28,"*"&amp;"ｅラーニング"&amp;"*")=1,"受付中",_xlfn.XLOOKUP(K28,講座リスト!$C:$C,講座リスト!$D:$D)),"日程調整中")))</f>
        <v>46225</v>
      </c>
      <c r="L29" s="76">
        <f>HYPERLINK(_xlfn.XLOOKUP(L28,講座リスト!$C:$C,講座リスト!$G:$G),IF(L28="","",IFERROR(IF(COUNTIF(L28,"*"&amp;"ｅラーニング"&amp;"*")=1,"受付中",_xlfn.XLOOKUP(L28,講座リスト!$C:$C,講座リスト!$D:$D)),"日程調整中")))</f>
        <v>46255</v>
      </c>
      <c r="M29" s="71" t="str">
        <f>HYPERLINK("https://pwel.jp/seminars","https://pwel.jp/seminars")</f>
        <v>https://pwel.jp/seminars</v>
      </c>
    </row>
    <row r="30" spans="2:14" ht="12" customHeight="1" x14ac:dyDescent="0.45">
      <c r="B30" s="17"/>
      <c r="C30" s="38"/>
      <c r="D30" s="18"/>
      <c r="E30" s="15"/>
      <c r="F30" s="15"/>
      <c r="G30" s="15"/>
      <c r="H30" s="15"/>
      <c r="I30" s="15"/>
      <c r="J30" s="15"/>
      <c r="K30" s="15"/>
    </row>
    <row r="31" spans="2:14" ht="149.4" customHeight="1" x14ac:dyDescent="0.45">
      <c r="B31" s="48" t="s">
        <v>0</v>
      </c>
      <c r="C31" s="53" t="s">
        <v>24</v>
      </c>
      <c r="D31" s="56" t="s">
        <v>15</v>
      </c>
      <c r="E31" s="33" t="s">
        <v>69</v>
      </c>
      <c r="F31" s="26" t="s">
        <v>47</v>
      </c>
      <c r="G31" s="34" t="s">
        <v>49</v>
      </c>
      <c r="H31" s="23" t="s">
        <v>43</v>
      </c>
      <c r="I31" s="29" t="s">
        <v>45</v>
      </c>
      <c r="J31" s="23" t="s">
        <v>76</v>
      </c>
      <c r="K31" s="23" t="s">
        <v>79</v>
      </c>
      <c r="L31" s="23" t="s">
        <v>74</v>
      </c>
      <c r="M31" s="32" t="s">
        <v>201</v>
      </c>
      <c r="N31" s="21"/>
    </row>
    <row r="32" spans="2:14" ht="21.6" customHeight="1" x14ac:dyDescent="0.45">
      <c r="B32" s="52"/>
      <c r="C32" s="55"/>
      <c r="D32" s="57"/>
      <c r="E32" s="67" t="str">
        <f>HYPERLINK(_xlfn.XLOOKUP(E31,講座リスト!$C:$C,講座リスト!$G:$G),IF(E31="","",IFERROR(IF(COUNTIF(E31,"*"&amp;"ｅラーニング"&amp;"*")=1,"受付中",_xlfn.XLOOKUP(E31,講座リスト!$C:$C,講座リスト!$D:$D)),"日程調整中")))</f>
        <v>日程調整中</v>
      </c>
      <c r="F32" s="66" t="str">
        <f>HYPERLINK(_xlfn.XLOOKUP(F31,講座リスト!$C:$C,講座リスト!$G:$G),IF(F31="","",IFERROR(IF(COUNTIF(F31,"*"&amp;"ｅラーニング"&amp;"*")=1,"受付中",_xlfn.XLOOKUP(F31,講座リスト!$C:$C,講座リスト!$D:$D)),"日程調整中")))</f>
        <v>受付中</v>
      </c>
      <c r="G32" s="78" t="str">
        <f>HYPERLINK(_xlfn.XLOOKUP(G31,講座リスト!$C:$C,講座リスト!$G:$G),IF(G31="","",IFERROR(IF(COUNTIF(G31,"*"&amp;"ｅラーニング"&amp;"*")=1,"受付中",_xlfn.XLOOKUP(G31,講座リスト!$C:$C,講座リスト!$D:$D)),"日程調整中")))</f>
        <v>受付中</v>
      </c>
      <c r="H32" s="76" t="str">
        <f>HYPERLINK(_xlfn.XLOOKUP(H31,講座リスト!$C:$C,講座リスト!$G:$G),IF(H31="","",IFERROR(IF(COUNTIF(H31,"*"&amp;"ｅラーニング"&amp;"*")=1,"受付中",_xlfn.XLOOKUP(H31,講座リスト!$C:$C,講座リスト!$D:$D)),"日程調整中")))</f>
        <v>日程調整中</v>
      </c>
      <c r="I32" s="76" t="str">
        <f>HYPERLINK(_xlfn.XLOOKUP(I31,講座リスト!$C:$C,講座リスト!$G:$G),IF(I31="","",IFERROR(IF(COUNTIF(I31,"*"&amp;"ｅラーニング"&amp;"*")=1,"受付中",_xlfn.XLOOKUP(I31,講座リスト!$C:$C,講座リスト!$D:$D)),"日程調整中")))</f>
        <v>日程調整中</v>
      </c>
      <c r="J32" s="76">
        <f>HYPERLINK(_xlfn.XLOOKUP(J31,講座リスト!$C:$C,講座リスト!$G:$G),IF(J31="","",IFERROR(IF(COUNTIF(J31,"*"&amp;"ｅラーニング"&amp;"*")=1,"受付中",_xlfn.XLOOKUP(J31,講座リスト!$C:$C,講座リスト!$D:$D)),"日程調整中")))</f>
        <v>46164</v>
      </c>
      <c r="K32" s="76" t="str">
        <f>HYPERLINK(_xlfn.XLOOKUP(K31,講座リスト!$C:$C,講座リスト!$G:$G),IF(K31="","",IFERROR(IF(COUNTIF(K31,"*"&amp;"ｅラーニング"&amp;"*")=1,"受付中",_xlfn.XLOOKUP(K31,講座リスト!$C:$C,講座リスト!$D:$D)),"日程調整中")))</f>
        <v>日程調整中</v>
      </c>
      <c r="L32" s="76">
        <f>HYPERLINK(_xlfn.XLOOKUP(L31,講座リスト!$C:$C,講座リスト!$G:$G),IF(L31="","",IFERROR(IF(COUNTIF(L31,"*"&amp;"ｅラーニング"&amp;"*")=1,"受付中",_xlfn.XLOOKUP(L31,講座リスト!$C:$C,講座リスト!$D:$D)),"日程調整中")))</f>
        <v>46267</v>
      </c>
      <c r="M32" s="71" t="str">
        <f>HYPERLINK("https://pwel.jp/seminars","https://pwel.jp/seminars")</f>
        <v>https://pwel.jp/seminars</v>
      </c>
    </row>
    <row r="33" spans="2:13" ht="132.6" customHeight="1" x14ac:dyDescent="0.45">
      <c r="B33" s="52"/>
      <c r="C33" s="53" t="s">
        <v>25</v>
      </c>
      <c r="D33" s="56" t="s">
        <v>17</v>
      </c>
      <c r="E33" s="23" t="s">
        <v>74</v>
      </c>
      <c r="F33" s="23" t="s">
        <v>75</v>
      </c>
      <c r="G33" s="23" t="s">
        <v>67</v>
      </c>
      <c r="H33" s="23" t="s">
        <v>77</v>
      </c>
      <c r="I33" s="23" t="s">
        <v>78</v>
      </c>
      <c r="J33" s="24" t="s">
        <v>80</v>
      </c>
      <c r="K33" s="25"/>
      <c r="L33" s="35"/>
      <c r="M33" s="32" t="s">
        <v>202</v>
      </c>
    </row>
    <row r="34" spans="2:13" ht="21.6" customHeight="1" x14ac:dyDescent="0.45">
      <c r="B34" s="49"/>
      <c r="C34" s="55"/>
      <c r="D34" s="57"/>
      <c r="E34" s="76">
        <f>HYPERLINK(_xlfn.XLOOKUP(E33,講座リスト!$C:$C,講座リスト!$G:$G),IF(E33="","",IFERROR(IF(COUNTIF(E33,"*"&amp;"ｅラーニング"&amp;"*")=1,"受付中",_xlfn.XLOOKUP(E33,講座リスト!$C:$C,講座リスト!$D:$D)),"日程調整中")))</f>
        <v>46267</v>
      </c>
      <c r="F34" s="76">
        <f>HYPERLINK(_xlfn.XLOOKUP(F33,講座リスト!$C:$C,講座リスト!$G:$G),IF(F33="","",IFERROR(IF(COUNTIF(F33,"*"&amp;"ｅラーニング"&amp;"*")=1,"受付中",_xlfn.XLOOKUP(F33,講座リスト!$C:$C,講座リスト!$D:$D)),"日程調整中")))</f>
        <v>46139</v>
      </c>
      <c r="G34" s="76">
        <f>HYPERLINK(_xlfn.XLOOKUP(G33,講座リスト!$C:$C,講座リスト!$G:$G),IF(G33="","",IFERROR(IF(COUNTIF(G33,"*"&amp;"ｅラーニング"&amp;"*")=1,"受付中",_xlfn.XLOOKUP(G33,講座リスト!$C:$C,講座リスト!$D:$D)),"日程調整中")))</f>
        <v>46273</v>
      </c>
      <c r="H34" s="76">
        <f>HYPERLINK(_xlfn.XLOOKUP(H33,講座リスト!$C:$C,講座リスト!$G:$G),IF(H33="","",IFERROR(IF(COUNTIF(H33,"*"&amp;"ｅラーニング"&amp;"*")=1,"受付中",_xlfn.XLOOKUP(H33,講座リスト!$C:$C,講座リスト!$D:$D)),"日程調整中")))</f>
        <v>46183</v>
      </c>
      <c r="I34" s="76">
        <f>HYPERLINK(_xlfn.XLOOKUP(I33,講座リスト!$C:$C,講座リスト!$G:$G),IF(I33="","",IFERROR(IF(COUNTIF(I33,"*"&amp;"ｅラーニング"&amp;"*")=1,"受付中",_xlfn.XLOOKUP(I33,講座リスト!$C:$C,講座リスト!$D:$D)),"日程調整中")))</f>
        <v>46197</v>
      </c>
      <c r="J34" s="78" t="str">
        <f>HYPERLINK(_xlfn.XLOOKUP(J33,講座リスト!$C:$C,講座リスト!$G:$G),IF(J33="","",IFERROR(IF(COUNTIF(J33,"*"&amp;"ｅラーニング"&amp;"*")=1,"受付中",_xlfn.XLOOKUP(J33,講座リスト!$C:$C,講座リスト!$D:$D)),"日程調整中")))</f>
        <v>受付中</v>
      </c>
      <c r="K34" s="73" t="str">
        <f>HYPERLINK(_xlfn.XLOOKUP(K33,講座リスト!$C:$C,講座リスト!$G:$G),IF(K33="","",IFERROR(IF(COUNTIF(K33,"*"&amp;"ｅラーニング"&amp;"*")=1,"受付中",_xlfn.XLOOKUP(K33,講座リスト!$C:$C,講座リスト!$D:$D)),"日程調整中")))</f>
        <v/>
      </c>
      <c r="L34" s="73" t="str">
        <f>HYPERLINK(_xlfn.XLOOKUP(L33,講座リスト!$C:$C,講座リスト!$G:$G),IF(L33="","",IFERROR(IF(COUNTIF(L33,"*"&amp;"ｅラーニング"&amp;"*")=1,"受付中",_xlfn.XLOOKUP(L33,講座リスト!$C:$C,講座リスト!$D:$D)),"日程調整中")))</f>
        <v/>
      </c>
      <c r="M34" s="71" t="str">
        <f>HYPERLINK("https://pwel.jp/seminars","https://pwel.jp/seminars")</f>
        <v>https://pwel.jp/seminars</v>
      </c>
    </row>
    <row r="35" spans="2:13" ht="12" customHeight="1" x14ac:dyDescent="0.45">
      <c r="B35" s="19"/>
      <c r="C35" s="37"/>
      <c r="D35" s="18"/>
      <c r="E35" s="15"/>
      <c r="F35" s="15"/>
      <c r="G35" s="15"/>
      <c r="H35" s="15"/>
      <c r="I35" s="15"/>
      <c r="J35" s="15"/>
      <c r="K35" s="15"/>
    </row>
    <row r="36" spans="2:13" ht="150" customHeight="1" x14ac:dyDescent="0.45">
      <c r="B36" s="48" t="s">
        <v>26</v>
      </c>
      <c r="C36" s="53" t="s">
        <v>27</v>
      </c>
      <c r="D36" s="50" t="s">
        <v>15</v>
      </c>
      <c r="E36" s="23" t="s">
        <v>46</v>
      </c>
      <c r="F36" s="24" t="s">
        <v>47</v>
      </c>
      <c r="G36" s="23" t="s">
        <v>50</v>
      </c>
      <c r="H36" s="23" t="s">
        <v>59</v>
      </c>
      <c r="I36" s="23" t="s">
        <v>64</v>
      </c>
      <c r="J36" s="23" t="s">
        <v>81</v>
      </c>
      <c r="K36" s="33" t="s">
        <v>82</v>
      </c>
      <c r="L36" s="24" t="s">
        <v>49</v>
      </c>
      <c r="M36" s="32" t="s">
        <v>203</v>
      </c>
    </row>
    <row r="37" spans="2:13" ht="21.6" customHeight="1" x14ac:dyDescent="0.45">
      <c r="B37" s="52"/>
      <c r="C37" s="54"/>
      <c r="D37" s="51"/>
      <c r="E37" s="67" t="str">
        <f>HYPERLINK(_xlfn.XLOOKUP(E36,講座リスト!$C:$C,講座リスト!$G:$G),IF(E36="","",IFERROR(IF(COUNTIF(E36,"*"&amp;"ｅラーニング"&amp;"*")=1,"受付中",_xlfn.XLOOKUP(E36,講座リスト!$C:$C,講座リスト!$D:$D)),"日程調整中")))</f>
        <v>日程調整中</v>
      </c>
      <c r="F37" s="66" t="str">
        <f>HYPERLINK(_xlfn.XLOOKUP(F36,講座リスト!$C:$C,講座リスト!$G:$G),IF(F36="","",IFERROR(IF(COUNTIF(F36,"*"&amp;"ｅラーニング"&amp;"*")=1,"受付中",_xlfn.XLOOKUP(F36,講座リスト!$C:$C,講座リスト!$D:$D)),"日程調整中")))</f>
        <v>受付中</v>
      </c>
      <c r="G37" s="67">
        <f>HYPERLINK(_xlfn.XLOOKUP(G36,講座リスト!$C:$C,講座リスト!$G:$G),IF(G36="","",IFERROR(IF(COUNTIF(G36,"*"&amp;"ｅラーニング"&amp;"*")=1,"受付中",_xlfn.XLOOKUP(G36,講座リスト!$C:$C,講座リスト!$D:$D)),"日程調整中")))</f>
        <v>46213</v>
      </c>
      <c r="H37" s="76">
        <f>HYPERLINK(_xlfn.XLOOKUP(H36,講座リスト!$C:$C,講座リスト!$G:$G),IF(H36="","",IFERROR(IF(COUNTIF(H36,"*"&amp;"ｅラーニング"&amp;"*")=1,"受付中",_xlfn.XLOOKUP(H36,講座リスト!$C:$C,講座リスト!$D:$D)),"日程調整中")))</f>
        <v>46136</v>
      </c>
      <c r="I37" s="76" t="str">
        <f>HYPERLINK(_xlfn.XLOOKUP(I36,講座リスト!$C:$C,講座リスト!$G:$G),IF(I36="","",IFERROR(IF(COUNTIF(I36,"*"&amp;"ｅラーニング"&amp;"*")=1,"受付中",_xlfn.XLOOKUP(I36,講座リスト!$C:$C,講座リスト!$D:$D)),"日程調整中")))</f>
        <v>日程調整中</v>
      </c>
      <c r="J37" s="76" t="str">
        <f>HYPERLINK(_xlfn.XLOOKUP(J36,講座リスト!$C:$C,講座リスト!$G:$G),IF(J36="","",IFERROR(IF(COUNTIF(J36,"*"&amp;"ｅラーニング"&amp;"*")=1,"受付中",_xlfn.XLOOKUP(J36,講座リスト!$C:$C,講座リスト!$D:$D)),"日程調整中")))</f>
        <v>日程調整中</v>
      </c>
      <c r="K37" s="76">
        <f>HYPERLINK(_xlfn.XLOOKUP(K36,講座リスト!$C:$C,講座リスト!$G:$G),IF(K36="","",IFERROR(IF(COUNTIF(K36,"*"&amp;"ｅラーニング"&amp;"*")=1,"受付中",_xlfn.XLOOKUP(K36,講座リスト!$C:$C,講座リスト!$D:$D)),"日程調整中")))</f>
        <v>46294</v>
      </c>
      <c r="L37" s="66" t="str">
        <f>HYPERLINK(_xlfn.XLOOKUP(L36,講座リスト!$C:$C,講座リスト!$G:$G),IF(L36="","",IFERROR(IF(COUNTIF(L36,"*"&amp;"ｅラーニング"&amp;"*")=1,"受付中",_xlfn.XLOOKUP(L36,講座リスト!$C:$C,講座リスト!$D:$D)),"日程調整中")))</f>
        <v>受付中</v>
      </c>
      <c r="M37" s="71" t="str">
        <f>HYPERLINK("https://pwel.jp/seminars","https://pwel.jp/seminars")</f>
        <v>https://pwel.jp/seminars</v>
      </c>
    </row>
    <row r="38" spans="2:13" ht="142.19999999999999" customHeight="1" x14ac:dyDescent="0.45">
      <c r="B38" s="52"/>
      <c r="C38" s="54"/>
      <c r="D38" s="50" t="s">
        <v>17</v>
      </c>
      <c r="E38" s="23" t="s">
        <v>64</v>
      </c>
      <c r="F38" s="23" t="s">
        <v>66</v>
      </c>
      <c r="G38" s="33" t="s">
        <v>83</v>
      </c>
      <c r="H38" s="33" t="s">
        <v>84</v>
      </c>
      <c r="I38" s="25"/>
      <c r="J38" s="25"/>
      <c r="K38" s="25"/>
      <c r="L38" s="35"/>
      <c r="M38" s="32" t="s">
        <v>204</v>
      </c>
    </row>
    <row r="39" spans="2:13" ht="21.6" customHeight="1" x14ac:dyDescent="0.45">
      <c r="B39" s="49"/>
      <c r="C39" s="55"/>
      <c r="D39" s="51"/>
      <c r="E39" s="67" t="str">
        <f>HYPERLINK(_xlfn.XLOOKUP(E38,講座リスト!$C:$C,講座リスト!$G:$G),IF(E38="","",IFERROR(IF(COUNTIF(E38,"*"&amp;"ｅラーニング"&amp;"*")=1,"受付中",_xlfn.XLOOKUP(E38,講座リスト!$C:$C,講座リスト!$D:$D)),"日程調整中")))</f>
        <v>日程調整中</v>
      </c>
      <c r="F39" s="72">
        <f>HYPERLINK(_xlfn.XLOOKUP(F38,講座リスト!$C:$C,講座リスト!$G:$G),IF(F38="","",IFERROR(IF(COUNTIF(F38,"*"&amp;"ｅラーニング"&amp;"*")=1,"受付中",_xlfn.XLOOKUP(F38,講座リスト!$C:$C,講座リスト!$D:$D)),"日程調整中")))</f>
        <v>46170</v>
      </c>
      <c r="G39" s="76">
        <f>HYPERLINK(_xlfn.XLOOKUP(G38,講座リスト!$C:$C,講座リスト!$G:$G),IF(G38="","",IFERROR(IF(COUNTIF(G38,"*"&amp;"ｅラーニング"&amp;"*")=1,"受付中",_xlfn.XLOOKUP(G38,講座リスト!$C:$C,講座リスト!$D:$D)),"日程調整中")))</f>
        <v>46163</v>
      </c>
      <c r="H39" s="76">
        <f>HYPERLINK(_xlfn.XLOOKUP(H38,講座リスト!$C:$C,講座リスト!$G:$G),IF(H38="","",IFERROR(IF(COUNTIF(H38,"*"&amp;"ｅラーニング"&amp;"*")=1,"受付中",_xlfn.XLOOKUP(H38,講座リスト!$C:$C,講座リスト!$D:$D)),"日程調整中")))</f>
        <v>46217</v>
      </c>
      <c r="I39" s="73" t="str">
        <f>HYPERLINK(_xlfn.XLOOKUP(I38,講座リスト!$C:$C,講座リスト!$G:$G),IF(I38="","",IFERROR(IF(COUNTIF(I38,"*"&amp;"ｅラーニング"&amp;"*")=1,"受付中",_xlfn.XLOOKUP(I38,講座リスト!$C:$C,講座リスト!$D:$D)),"日程調整中")))</f>
        <v/>
      </c>
      <c r="J39" s="73" t="str">
        <f>HYPERLINK(_xlfn.XLOOKUP(J38,講座リスト!$C:$C,講座リスト!$G:$G),IF(J38="","",IFERROR(IF(COUNTIF(J38,"*"&amp;"ｅラーニング"&amp;"*")=1,"受付中",_xlfn.XLOOKUP(J38,講座リスト!$C:$C,講座リスト!$D:$D)),"日程調整中")))</f>
        <v/>
      </c>
      <c r="K39" s="73" t="str">
        <f>HYPERLINK(_xlfn.XLOOKUP(K38,講座リスト!$C:$C,講座リスト!$G:$G),IF(K38="","",IFERROR(IF(COUNTIF(K38,"*"&amp;"ｅラーニング"&amp;"*")=1,"受付中",_xlfn.XLOOKUP(K38,講座リスト!$C:$C,講座リスト!$D:$D)),"日程調整中")))</f>
        <v/>
      </c>
      <c r="L39" s="73" t="str">
        <f>HYPERLINK(_xlfn.XLOOKUP(L38,講座リスト!$C:$C,講座リスト!$G:$G),IF(L38="","",IFERROR(IF(COUNTIF(L38,"*"&amp;"ｅラーニング"&amp;"*")=1,"受付中",_xlfn.XLOOKUP(L38,講座リスト!$C:$C,講座リスト!$D:$D)),"日程調整中")))</f>
        <v/>
      </c>
      <c r="M39" s="71" t="str">
        <f>HYPERLINK("https://pwel.jp/seminars","https://pwel.jp/seminars")</f>
        <v>https://pwel.jp/seminars</v>
      </c>
    </row>
    <row r="40" spans="2:13" ht="12" customHeight="1" x14ac:dyDescent="0.45">
      <c r="B40" s="17"/>
      <c r="C40" s="38"/>
      <c r="D40" s="18"/>
      <c r="E40" s="15"/>
      <c r="F40" s="15"/>
      <c r="G40" s="15"/>
      <c r="H40" s="15"/>
      <c r="I40" s="15"/>
      <c r="J40" s="15"/>
      <c r="K40" s="15"/>
    </row>
    <row r="41" spans="2:13" ht="156.6" customHeight="1" x14ac:dyDescent="0.45">
      <c r="B41" s="48" t="s">
        <v>28</v>
      </c>
      <c r="C41" s="46" t="s">
        <v>29</v>
      </c>
      <c r="D41" s="56" t="s">
        <v>15</v>
      </c>
      <c r="E41" s="23" t="s">
        <v>46</v>
      </c>
      <c r="F41" s="23" t="s">
        <v>50</v>
      </c>
      <c r="G41" s="24" t="s">
        <v>47</v>
      </c>
      <c r="H41" s="23" t="s">
        <v>44</v>
      </c>
      <c r="I41" s="23" t="s">
        <v>59</v>
      </c>
      <c r="J41" s="23" t="s">
        <v>81</v>
      </c>
      <c r="K41" s="23" t="s">
        <v>82</v>
      </c>
      <c r="L41" s="31" t="s">
        <v>85</v>
      </c>
      <c r="M41" s="32" t="s">
        <v>193</v>
      </c>
    </row>
    <row r="42" spans="2:13" ht="21.6" customHeight="1" x14ac:dyDescent="0.45">
      <c r="B42" s="52"/>
      <c r="C42" s="47"/>
      <c r="D42" s="57"/>
      <c r="E42" s="67" t="str">
        <f>HYPERLINK(_xlfn.XLOOKUP(E41,講座リスト!$C:$C,講座リスト!$G:$G),IF(E41="","",IFERROR(IF(COUNTIF(E41,"*"&amp;"ｅラーニング"&amp;"*")=1,"受付中",_xlfn.XLOOKUP(E41,講座リスト!$C:$C,講座リスト!$D:$D)),"日程調整中")))</f>
        <v>日程調整中</v>
      </c>
      <c r="F42" s="72">
        <f>HYPERLINK(_xlfn.XLOOKUP(F41,講座リスト!$C:$C,講座リスト!$G:$G),IF(F41="","",IFERROR(IF(COUNTIF(F41,"*"&amp;"ｅラーニング"&amp;"*")=1,"受付中",_xlfn.XLOOKUP(F41,講座リスト!$C:$C,講座リスト!$D:$D)),"日程調整中")))</f>
        <v>46213</v>
      </c>
      <c r="G42" s="66" t="str">
        <f>HYPERLINK(_xlfn.XLOOKUP(G41,講座リスト!$C:$C,講座リスト!$G:$G),IF(G41="","",IFERROR(IF(COUNTIF(G41,"*"&amp;"ｅラーニング"&amp;"*")=1,"受付中",_xlfn.XLOOKUP(G41,講座リスト!$C:$C,講座リスト!$D:$D)),"日程調整中")))</f>
        <v>受付中</v>
      </c>
      <c r="H42" s="67" t="str">
        <f>HYPERLINK(_xlfn.XLOOKUP(H41,講座リスト!$C:$C,講座リスト!$G:$G),IF(H41="","",IFERROR(IF(COUNTIF(H41,"*"&amp;"ｅラーニング"&amp;"*")=1,"受付中",_xlfn.XLOOKUP(H41,講座リスト!$C:$C,講座リスト!$D:$D)),"日程調整中")))</f>
        <v>日程調整中</v>
      </c>
      <c r="I42" s="76">
        <f>HYPERLINK(_xlfn.XLOOKUP(I41,講座リスト!$C:$C,講座リスト!$G:$G),IF(I41="","",IFERROR(IF(COUNTIF(I41,"*"&amp;"ｅラーニング"&amp;"*")=1,"受付中",_xlfn.XLOOKUP(I41,講座リスト!$C:$C,講座リスト!$D:$D)),"日程調整中")))</f>
        <v>46136</v>
      </c>
      <c r="J42" s="76" t="str">
        <f>HYPERLINK(_xlfn.XLOOKUP(J41,講座リスト!$C:$C,講座リスト!$G:$G),IF(J41="","",IFERROR(IF(COUNTIF(J41,"*"&amp;"ｅラーニング"&amp;"*")=1,"受付中",_xlfn.XLOOKUP(J41,講座リスト!$C:$C,講座リスト!$D:$D)),"日程調整中")))</f>
        <v>日程調整中</v>
      </c>
      <c r="K42" s="76">
        <f>HYPERLINK(_xlfn.XLOOKUP(K41,講座リスト!$C:$C,講座リスト!$G:$G),IF(K41="","",IFERROR(IF(COUNTIF(K41,"*"&amp;"ｅラーニング"&amp;"*")=1,"受付中",_xlfn.XLOOKUP(K41,講座リスト!$C:$C,講座リスト!$D:$D)),"日程調整中")))</f>
        <v>46294</v>
      </c>
      <c r="L42" s="76">
        <f>HYPERLINK(_xlfn.XLOOKUP(L41,講座リスト!$C:$C,講座リスト!$G:$G),IF(L41="","",IFERROR(IF(COUNTIF(L41,"*"&amp;"ｅラーニング"&amp;"*")=1,"受付中",_xlfn.XLOOKUP(L41,講座リスト!$C:$C,講座リスト!$D:$D)),"日程調整中")))</f>
        <v>46280</v>
      </c>
      <c r="M42" s="71" t="str">
        <f>HYPERLINK("https://pwel.jp/seminars","https://pwel.jp/seminars")</f>
        <v>https://pwel.jp/seminars</v>
      </c>
    </row>
    <row r="43" spans="2:13" ht="164.4" customHeight="1" x14ac:dyDescent="0.45">
      <c r="B43" s="52"/>
      <c r="C43" s="46" t="s">
        <v>30</v>
      </c>
      <c r="D43" s="56" t="s">
        <v>17</v>
      </c>
      <c r="E43" s="23" t="s">
        <v>59</v>
      </c>
      <c r="F43" s="23" t="s">
        <v>86</v>
      </c>
      <c r="G43" s="31" t="s">
        <v>87</v>
      </c>
      <c r="H43" s="23" t="s">
        <v>1</v>
      </c>
      <c r="I43" s="23" t="s">
        <v>88</v>
      </c>
      <c r="J43" s="23" t="s">
        <v>89</v>
      </c>
      <c r="K43" s="26" t="s">
        <v>90</v>
      </c>
      <c r="L43" s="29" t="s">
        <v>173</v>
      </c>
      <c r="M43" s="32" t="s">
        <v>205</v>
      </c>
    </row>
    <row r="44" spans="2:13" ht="21.6" customHeight="1" x14ac:dyDescent="0.45">
      <c r="B44" s="49"/>
      <c r="C44" s="47"/>
      <c r="D44" s="57"/>
      <c r="E44" s="67">
        <f>HYPERLINK(_xlfn.XLOOKUP(E43,講座リスト!$C:$C,講座リスト!$G:$G),IF(E43="","",IFERROR(IF(COUNTIF(E43,"*"&amp;"ｅラーニング"&amp;"*")=1,"受付中",_xlfn.XLOOKUP(E43,講座リスト!$C:$C,講座リスト!$D:$D)),"日程調整中")))</f>
        <v>46136</v>
      </c>
      <c r="F44" s="72">
        <f>HYPERLINK(_xlfn.XLOOKUP(F43,講座リスト!$C:$C,講座リスト!$G:$G),IF(F43="","",IFERROR(IF(COUNTIF(F43,"*"&amp;"ｅラーニング"&amp;"*")=1,"受付中",_xlfn.XLOOKUP(F43,講座リスト!$C:$C,講座リスト!$D:$D)),"日程調整中")))</f>
        <v>46238</v>
      </c>
      <c r="G44" s="72">
        <f>HYPERLINK(_xlfn.XLOOKUP(G43,講座リスト!$C:$C,講座リスト!$G:$G),IF(G43="","",IFERROR(IF(COUNTIF(G43,"*"&amp;"ｅラーニング"&amp;"*")=1,"受付中",_xlfn.XLOOKUP(G43,講座リスト!$C:$C,講座リスト!$D:$D)),"日程調整中")))</f>
        <v>46224</v>
      </c>
      <c r="H44" s="79" t="str">
        <f>HYPERLINK("https://pwel.jp/seminars#taikei","詳細はこちら")</f>
        <v>詳細はこちら</v>
      </c>
      <c r="I44" s="76">
        <f>HYPERLINK(_xlfn.XLOOKUP(I43,講座リスト!$C:$C,講座リスト!$G:$G),IF(I43="","",IFERROR(IF(COUNTIF(I43,"*"&amp;"ｅラーニング"&amp;"*")=1,"受付中",_xlfn.XLOOKUP(I43,講座リスト!$C:$C,講座リスト!$D:$D)),"日程調整中")))</f>
        <v>46196</v>
      </c>
      <c r="J44" s="76">
        <f>HYPERLINK(_xlfn.XLOOKUP(J43,講座リスト!$C:$C,講座リスト!$G:$G),IF(J43="","",IFERROR(IF(COUNTIF(J43,"*"&amp;"ｅラーニング"&amp;"*")=1,"受付中",_xlfn.XLOOKUP(J43,講座リスト!$C:$C,講座リスト!$D:$D)),"日程調整中")))</f>
        <v>46198</v>
      </c>
      <c r="K44" s="78" t="str">
        <f>HYPERLINK(_xlfn.XLOOKUP(K43,講座リスト!$C:$C,講座リスト!$G:$G),IF(K43="","",IFERROR(IF(COUNTIF(K43,"*"&amp;"ｅラーニング"&amp;"*")=1,"受付中",_xlfn.XLOOKUP(K43,講座リスト!$C:$C,講座リスト!$D:$D)),"日程調整中")))</f>
        <v>受付中</v>
      </c>
      <c r="L44" s="76">
        <f>HYPERLINK(_xlfn.XLOOKUP(L43,講座リスト!$C:$C,講座リスト!$G:$G),IF(L43="","",IFERROR(IF(COUNTIF(L43,"*"&amp;"ｅラーニング"&amp;"*")=1,"受付中",_xlfn.XLOOKUP(L43,講座リスト!$C:$C,講座リスト!$D:$D)),"日程調整中")))</f>
        <v>46160</v>
      </c>
      <c r="M44" s="71" t="str">
        <f>HYPERLINK("https://pwel.jp/seminars","https://pwel.jp/seminars")</f>
        <v>https://pwel.jp/seminars</v>
      </c>
    </row>
    <row r="45" spans="2:13" ht="16.8" customHeight="1" x14ac:dyDescent="0.45">
      <c r="B45" s="17"/>
      <c r="C45" s="38"/>
      <c r="D45" s="18"/>
      <c r="E45" s="15"/>
      <c r="F45" s="15"/>
      <c r="G45" s="15"/>
      <c r="H45" s="15"/>
      <c r="I45" s="15"/>
      <c r="J45" s="15"/>
      <c r="K45" s="15"/>
    </row>
    <row r="46" spans="2:13" ht="132" customHeight="1" x14ac:dyDescent="0.45">
      <c r="B46" s="48" t="s">
        <v>92</v>
      </c>
      <c r="C46" s="58" t="s">
        <v>31</v>
      </c>
      <c r="D46" s="50" t="s">
        <v>32</v>
      </c>
      <c r="E46" s="23" t="s">
        <v>93</v>
      </c>
      <c r="F46" s="23" t="s">
        <v>76</v>
      </c>
      <c r="G46" s="23" t="s">
        <v>74</v>
      </c>
      <c r="H46" s="23" t="s">
        <v>94</v>
      </c>
      <c r="I46" s="23" t="s">
        <v>95</v>
      </c>
      <c r="J46" s="24" t="s">
        <v>96</v>
      </c>
      <c r="K46" s="33" t="s">
        <v>97</v>
      </c>
      <c r="L46" s="43" t="s">
        <v>206</v>
      </c>
      <c r="M46" s="32" t="s">
        <v>207</v>
      </c>
    </row>
    <row r="47" spans="2:13" ht="21.6" customHeight="1" x14ac:dyDescent="0.45">
      <c r="B47" s="49"/>
      <c r="C47" s="59"/>
      <c r="D47" s="51"/>
      <c r="E47" s="67">
        <f>HYPERLINK(_xlfn.XLOOKUP(E46,講座リスト!$C:$C,講座リスト!$G:$G),IF(E46="","",IFERROR(IF(COUNTIF(E46,"*"&amp;"ｅラーニング"&amp;"*")=1,"受付中",_xlfn.XLOOKUP(E46,講座リスト!$C:$C,講座リスト!$D:$D)),"日程調整中")))</f>
        <v>46258</v>
      </c>
      <c r="F47" s="72">
        <f>HYPERLINK(_xlfn.XLOOKUP(F46,講座リスト!$C:$C,講座リスト!$G:$G),IF(F46="","",IFERROR(IF(COUNTIF(F46,"*"&amp;"ｅラーニング"&amp;"*")=1,"受付中",_xlfn.XLOOKUP(F46,講座リスト!$C:$C,講座リスト!$D:$D)),"日程調整中")))</f>
        <v>46164</v>
      </c>
      <c r="G47" s="72">
        <f>HYPERLINK(_xlfn.XLOOKUP(G46,講座リスト!$C:$C,講座リスト!$G:$G),IF(G46="","",IFERROR(IF(COUNTIF(G46,"*"&amp;"ｅラーニング"&amp;"*")=1,"受付中",_xlfn.XLOOKUP(G46,講座リスト!$C:$C,講座リスト!$D:$D)),"日程調整中")))</f>
        <v>46267</v>
      </c>
      <c r="H47" s="72">
        <f>HYPERLINK(_xlfn.XLOOKUP(H46,講座リスト!$C:$C,講座リスト!$G:$G),IF(H46="","",IFERROR(IF(COUNTIF(H46,"*"&amp;"ｅラーニング"&amp;"*")=1,"受付中",_xlfn.XLOOKUP(H46,講座リスト!$C:$C,講座リスト!$D:$D)),"日程調整中")))</f>
        <v>46219</v>
      </c>
      <c r="I47" s="72">
        <f>HYPERLINK(_xlfn.XLOOKUP(I46,講座リスト!$C:$C,講座リスト!$G:$G),IF(I46="","",IFERROR(IF(COUNTIF(I46,"*"&amp;"ｅラーニング"&amp;"*")=1,"受付中",_xlfn.XLOOKUP(I46,講座リスト!$C:$C,講座リスト!$D:$D)),"日程調整中")))</f>
        <v>46185</v>
      </c>
      <c r="J47" s="66" t="str">
        <f>HYPERLINK(_xlfn.XLOOKUP(J46,講座リスト!$C:$C,講座リスト!$G:$G),IF(J46="","",IFERROR(IF(COUNTIF(J46,"*"&amp;"ｅラーニング"&amp;"*")=1,"受付中",_xlfn.XLOOKUP(J46,講座リスト!$C:$C,講座リスト!$D:$D)),"日程調整中")))</f>
        <v>受付中</v>
      </c>
      <c r="K47" s="72" t="str">
        <f>HYPERLINK(_xlfn.XLOOKUP(K46,講座リスト!$C:$C,講座リスト!$G:$G),IF(K46="","",IFERROR(IF(COUNTIF(K46,"*"&amp;"ｅラーニング"&amp;"*")=1,"受付中",_xlfn.XLOOKUP(K46,講座リスト!$C:$C,講座リスト!$D:$D)),"日程調整中")))</f>
        <v>日程調整中</v>
      </c>
      <c r="L47" s="76">
        <f>HYPERLINK(_xlfn.XLOOKUP(L46,講座リスト!$C:$C,講座リスト!$G:$G),IF(L46="","",IFERROR(IF(COUNTIF(L46,"*"&amp;"ｅラーニング"&amp;"*")=1,"受付中",_xlfn.XLOOKUP(L46,講座リスト!$C:$C,講座リスト!$D:$D)),"日程調整中")))</f>
        <v>46239</v>
      </c>
      <c r="M47" s="71" t="str">
        <f>HYPERLINK("https://pwel.jp/seminars","https://pwel.jp/seminars")</f>
        <v>https://pwel.jp/seminars</v>
      </c>
    </row>
    <row r="48" spans="2:13" ht="13.8" customHeight="1" x14ac:dyDescent="0.45">
      <c r="B48" s="17"/>
      <c r="C48" s="38"/>
      <c r="D48" s="18"/>
      <c r="E48" s="15"/>
      <c r="F48" s="15"/>
      <c r="G48" s="15"/>
      <c r="H48" s="15"/>
      <c r="I48" s="15"/>
      <c r="J48" s="15"/>
      <c r="K48" s="15"/>
    </row>
    <row r="49" spans="2:13" ht="145.19999999999999" customHeight="1" x14ac:dyDescent="0.45">
      <c r="B49" s="48" t="s">
        <v>33</v>
      </c>
      <c r="C49" s="58" t="s">
        <v>333</v>
      </c>
      <c r="D49" s="56" t="s">
        <v>15</v>
      </c>
      <c r="E49" s="23" t="s">
        <v>98</v>
      </c>
      <c r="F49" s="24" t="s">
        <v>47</v>
      </c>
      <c r="G49" s="33" t="s">
        <v>50</v>
      </c>
      <c r="H49" s="33" t="s">
        <v>79</v>
      </c>
      <c r="I49" s="31" t="s">
        <v>85</v>
      </c>
      <c r="J49" s="24" t="s">
        <v>211</v>
      </c>
      <c r="K49" s="23" t="s">
        <v>69</v>
      </c>
      <c r="L49" s="32"/>
      <c r="M49" s="32" t="s">
        <v>334</v>
      </c>
    </row>
    <row r="50" spans="2:13" ht="21.6" customHeight="1" x14ac:dyDescent="0.45">
      <c r="B50" s="52"/>
      <c r="C50" s="59"/>
      <c r="D50" s="57"/>
      <c r="E50" s="67" t="str">
        <f>HYPERLINK(_xlfn.XLOOKUP(E49,講座リスト!$C:$C,講座リスト!$G:$G),IF(E49="","",IFERROR(IF(COUNTIF(E49,"*"&amp;"ｅラーニング"&amp;"*")=1,"受付中",_xlfn.XLOOKUP(E49,講座リスト!$C:$C,講座リスト!$D:$D)),"日程調整中")))</f>
        <v>日程調整中</v>
      </c>
      <c r="F50" s="70" t="str">
        <f>HYPERLINK(_xlfn.XLOOKUP(F49,講座リスト!$C:$C,講座リスト!$G:$G),IF(F49="","",IFERROR(IF(COUNTIF(F49,"*"&amp;"ｅラーニング"&amp;"*")=1,"受付中",_xlfn.XLOOKUP(F49,講座リスト!$C:$C,講座リスト!$D:$D)),"日程調整中")))</f>
        <v>受付中</v>
      </c>
      <c r="G50" s="76">
        <f>HYPERLINK(_xlfn.XLOOKUP(G49,講座リスト!$C:$C,講座リスト!$G:$G),IF(G49="","",IFERROR(IF(COUNTIF(G49,"*"&amp;"ｅラーニング"&amp;"*")=1,"受付中",_xlfn.XLOOKUP(G49,講座リスト!$C:$C,講座リスト!$D:$D)),"日程調整中")))</f>
        <v>46213</v>
      </c>
      <c r="H50" s="72" t="str">
        <f>HYPERLINK(_xlfn.XLOOKUP(H49,講座リスト!$C:$C,講座リスト!$G:$G),IF(H49="","",IFERROR(IF(COUNTIF(H49,"*"&amp;"ｅラーニング"&amp;"*")=1,"受付中",_xlfn.XLOOKUP(H49,講座リスト!$C:$C,講座リスト!$D:$D)),"日程調整中")))</f>
        <v>日程調整中</v>
      </c>
      <c r="I50" s="76">
        <f>HYPERLINK(_xlfn.XLOOKUP(I49,講座リスト!$C:$C,講座リスト!$G:$G),IF(I49="","",IFERROR(IF(COUNTIF(I49,"*"&amp;"ｅラーニング"&amp;"*")=1,"受付中",_xlfn.XLOOKUP(I49,講座リスト!$C:$C,講座リスト!$D:$D)),"日程調整中")))</f>
        <v>46280</v>
      </c>
      <c r="J50" s="66" t="str">
        <f>HYPERLINK(_xlfn.XLOOKUP(J49,講座リスト!$C:$C,講座リスト!$G:$G),IF(J49="","",IFERROR(IF(COUNTIF(J49,"*"&amp;"ｅラーニング"&amp;"*")=1,"受付中",_xlfn.XLOOKUP(J49,講座リスト!$C:$C,講座リスト!$D:$D)),"日程調整中")))</f>
        <v>受付中</v>
      </c>
      <c r="K50" s="72" t="str">
        <f>HYPERLINK(_xlfn.XLOOKUP(K49,講座リスト!$C:$C,講座リスト!$G:$G),IF(K49="","",IFERROR(IF(COUNTIF(K49,"*"&amp;"ｅラーニング"&amp;"*")=1,"受付中",_xlfn.XLOOKUP(K49,講座リスト!$C:$C,講座リスト!$D:$D)),"日程調整中")))</f>
        <v>日程調整中</v>
      </c>
      <c r="L50" s="73" t="str">
        <f>HYPERLINK(_xlfn.XLOOKUP(L49,講座リスト!$C:$C,講座リスト!$G:$G),IF(L49="","",IFERROR(IF(COUNTIF(L49,"*"&amp;"ｅラーニング"&amp;"*")=1,"受付中",_xlfn.XLOOKUP(L49,講座リスト!$C:$C,講座リスト!$D:$D)),"日程調整中")))</f>
        <v/>
      </c>
      <c r="M50" s="71" t="str">
        <f>HYPERLINK("https://pwel.jp/seminars","https://pwel.jp/seminars")</f>
        <v>https://pwel.jp/seminars</v>
      </c>
    </row>
    <row r="51" spans="2:13" ht="144" customHeight="1" x14ac:dyDescent="0.45">
      <c r="B51" s="52"/>
      <c r="C51" s="58" t="s">
        <v>34</v>
      </c>
      <c r="D51" s="56" t="s">
        <v>32</v>
      </c>
      <c r="E51" s="23" t="s">
        <v>42</v>
      </c>
      <c r="F51" s="23" t="s">
        <v>43</v>
      </c>
      <c r="G51" s="23" t="s">
        <v>46</v>
      </c>
      <c r="H51" s="26" t="s">
        <v>221</v>
      </c>
      <c r="I51" s="23" t="s">
        <v>64</v>
      </c>
      <c r="J51" s="23" t="s">
        <v>209</v>
      </c>
      <c r="K51" s="23" t="s">
        <v>84</v>
      </c>
      <c r="L51" s="32"/>
      <c r="M51" s="32" t="s">
        <v>208</v>
      </c>
    </row>
    <row r="52" spans="2:13" ht="18" customHeight="1" x14ac:dyDescent="0.45">
      <c r="B52" s="52"/>
      <c r="C52" s="59"/>
      <c r="D52" s="57"/>
      <c r="E52" s="67" t="str">
        <f>HYPERLINK(_xlfn.XLOOKUP(E51,講座リスト!$C:$C,講座リスト!$G:$G),IF(E51="","",IFERROR(IF(COUNTIF(E51,"*"&amp;"ｅラーニング"&amp;"*")=1,"受付中",_xlfn.XLOOKUP(E51,講座リスト!$C:$C,講座リスト!$D:$D)),"日程調整中")))</f>
        <v>日程調整中</v>
      </c>
      <c r="F52" s="67" t="str">
        <f>HYPERLINK(_xlfn.XLOOKUP(F51,講座リスト!$C:$C,講座リスト!$G:$G),IF(F51="","",IFERROR(IF(COUNTIF(F51,"*"&amp;"ｅラーニング"&amp;"*")=1,"受付中",_xlfn.XLOOKUP(F51,講座リスト!$C:$C,講座リスト!$D:$D)),"日程調整中")))</f>
        <v>日程調整中</v>
      </c>
      <c r="G52" s="72" t="str">
        <f>HYPERLINK(_xlfn.XLOOKUP(G51,講座リスト!$C:$C,講座リスト!$G:$G),IF(G51="","",IFERROR(IF(COUNTIF(G51,"*"&amp;"ｅラーニング"&amp;"*")=1,"受付中",_xlfn.XLOOKUP(G51,講座リスト!$C:$C,講座リスト!$D:$D)),"日程調整中")))</f>
        <v>日程調整中</v>
      </c>
      <c r="H52" s="66" t="str">
        <f>HYPERLINK(_xlfn.XLOOKUP(H51,講座リスト!$C:$C,講座リスト!$G:$G),IF(H51="","",IFERROR(IF(COUNTIF(H51,"*"&amp;"ｅラーニング"&amp;"*")=1,"受付中",_xlfn.XLOOKUP(H51,講座リスト!$C:$C,講座リスト!$D:$D)),"日程調整中")))</f>
        <v>受付中</v>
      </c>
      <c r="I52" s="72" t="str">
        <f>HYPERLINK(_xlfn.XLOOKUP(I51,講座リスト!$C:$C,講座リスト!$G:$G),IF(I51="","",IFERROR(IF(COUNTIF(I51,"*"&amp;"ｅラーニング"&amp;"*")=1,"受付中",_xlfn.XLOOKUP(I51,講座リスト!$C:$C,講座リスト!$D:$D)),"日程調整中")))</f>
        <v>日程調整中</v>
      </c>
      <c r="J52" s="72">
        <f>HYPERLINK(_xlfn.XLOOKUP(J51,講座リスト!$C:$C,講座リスト!$G:$G),IF(J51="","",IFERROR(IF(COUNTIF(J51,"*"&amp;"ｅラーニング"&amp;"*")=1,"受付中",_xlfn.XLOOKUP(J51,講座リスト!$C:$C,講座リスト!$D:$D)),"日程調整中")))</f>
        <v>46170</v>
      </c>
      <c r="K52" s="72">
        <f>HYPERLINK(_xlfn.XLOOKUP(K51,講座リスト!$C:$C,講座リスト!$G:$G),IF(K51="","",IFERROR(IF(COUNTIF(K51,"*"&amp;"ｅラーニング"&amp;"*")=1,"受付中",_xlfn.XLOOKUP(K51,講座リスト!$C:$C,講座リスト!$D:$D)),"日程調整中")))</f>
        <v>46217</v>
      </c>
      <c r="L52" s="73" t="str">
        <f>HYPERLINK(_xlfn.XLOOKUP(L51,講座リスト!$C:$C,講座リスト!$G:$G),IF(L51="","",IFERROR(IF(COUNTIF(L51,"*"&amp;"ｅラーニング"&amp;"*")=1,"受付中",_xlfn.XLOOKUP(L51,講座リスト!$C:$C,講座リスト!$D:$D)),"日程調整中")))</f>
        <v/>
      </c>
      <c r="M52" s="71" t="str">
        <f>HYPERLINK("https://pwel.jp/seminars","https://pwel.jp/seminars")</f>
        <v>https://pwel.jp/seminars</v>
      </c>
    </row>
    <row r="53" spans="2:13" ht="165.6" customHeight="1" x14ac:dyDescent="0.45">
      <c r="B53" s="52"/>
      <c r="C53" s="58" t="s">
        <v>35</v>
      </c>
      <c r="D53" s="64" t="s">
        <v>15</v>
      </c>
      <c r="E53" s="23" t="s">
        <v>176</v>
      </c>
      <c r="F53" s="33" t="s">
        <v>98</v>
      </c>
      <c r="G53" s="33" t="s">
        <v>175</v>
      </c>
      <c r="H53" s="25"/>
      <c r="I53" s="25"/>
      <c r="J53" s="25"/>
      <c r="K53" s="25"/>
      <c r="L53" s="32"/>
      <c r="M53" s="32" t="s">
        <v>210</v>
      </c>
    </row>
    <row r="54" spans="2:13" ht="26.4" customHeight="1" x14ac:dyDescent="0.45">
      <c r="B54" s="52"/>
      <c r="C54" s="59"/>
      <c r="D54" s="65"/>
      <c r="E54" s="67">
        <f>HYPERLINK(_xlfn.XLOOKUP(E53,講座リスト!$C:$C,講座リスト!$G:$G),IF(E53="","",IFERROR(IF(COUNTIF(E53,"*"&amp;"ｅラーニング"&amp;"*")=1,"受付中",_xlfn.XLOOKUP(E53,講座リスト!$C:$C,講座リスト!$D:$D)),"日程調整中")))</f>
        <v>46199</v>
      </c>
      <c r="F54" s="67" t="str">
        <f>HYPERLINK(_xlfn.XLOOKUP(F53,講座リスト!$C:$C,講座リスト!$G:$G),IF(F53="","",IFERROR(IF(COUNTIF(F53,"*"&amp;"ｅラーニング"&amp;"*")=1,"受付中",_xlfn.XLOOKUP(F53,講座リスト!$C:$C,講座リスト!$D:$D)),"日程調整中")))</f>
        <v>日程調整中</v>
      </c>
      <c r="G54" s="72">
        <f>HYPERLINK(_xlfn.XLOOKUP(G53,講座リスト!$C:$C,講座リスト!$G:$G),IF(G53="","",IFERROR(IF(COUNTIF(G53,"*"&amp;"ｅラーニング"&amp;"*")=1,"受付中",_xlfn.XLOOKUP(G53,講座リスト!$C:$C,講座リスト!$D:$D)),"日程調整中")))</f>
        <v>46231</v>
      </c>
      <c r="H54" s="73" t="str">
        <f>HYPERLINK(_xlfn.XLOOKUP(H53,講座リスト!$C:$C,講座リスト!$G:$G),IF(H53="","",IFERROR(IF(COUNTIF(H53,"*"&amp;"ｅラーニング"&amp;"*")=1,"受付中",_xlfn.XLOOKUP(H53,講座リスト!$C:$C,講座リスト!$D:$D)),"日程調整中")))</f>
        <v/>
      </c>
      <c r="I54" s="73" t="str">
        <f>HYPERLINK(_xlfn.XLOOKUP(I53,講座リスト!$C:$C,講座リスト!$G:$G),IF(I53="","",IFERROR(IF(COUNTIF(I53,"*"&amp;"ｅラーニング"&amp;"*")=1,"受付中",_xlfn.XLOOKUP(I53,講座リスト!$C:$C,講座リスト!$D:$D)),"日程調整中")))</f>
        <v/>
      </c>
      <c r="J54" s="73" t="str">
        <f>HYPERLINK(_xlfn.XLOOKUP(J53,講座リスト!$C:$C,講座リスト!$G:$G),IF(J53="","",IFERROR(IF(COUNTIF(J53,"*"&amp;"ｅラーニング"&amp;"*")=1,"受付中",_xlfn.XLOOKUP(J53,講座リスト!$C:$C,講座リスト!$D:$D)),"日程調整中")))</f>
        <v/>
      </c>
      <c r="K54" s="73" t="str">
        <f>HYPERLINK(_xlfn.XLOOKUP(K53,講座リスト!$C:$C,講座リスト!$G:$G),IF(K53="","",IFERROR(IF(COUNTIF(K53,"*"&amp;"ｅラーニング"&amp;"*")=1,"受付中",_xlfn.XLOOKUP(K53,講座リスト!$C:$C,講座リスト!$D:$D)),"日程調整中")))</f>
        <v/>
      </c>
      <c r="L54" s="73" t="str">
        <f>HYPERLINK(_xlfn.XLOOKUP(L53,講座リスト!$C:$C,講座リスト!$G:$G),IF(L53="","",IFERROR(IF(COUNTIF(L53,"*"&amp;"ｅラーニング"&amp;"*")=1,"受付中",_xlfn.XLOOKUP(L53,講座リスト!$C:$C,講座リスト!$D:$D)),"日程調整中")))</f>
        <v/>
      </c>
      <c r="M54" s="71" t="str">
        <f>HYPERLINK("https://pwel.jp/seminars","https://pwel.jp/seminars")</f>
        <v>https://pwel.jp/seminars</v>
      </c>
    </row>
    <row r="55" spans="2:13" ht="158.4" customHeight="1" x14ac:dyDescent="0.45">
      <c r="B55" s="52"/>
      <c r="C55" s="58" t="s">
        <v>36</v>
      </c>
      <c r="D55" s="56" t="s">
        <v>32</v>
      </c>
      <c r="E55" s="24" t="s">
        <v>211</v>
      </c>
      <c r="F55" s="33" t="s">
        <v>98</v>
      </c>
      <c r="G55" s="33" t="s">
        <v>175</v>
      </c>
      <c r="H55" s="25"/>
      <c r="I55" s="25"/>
      <c r="J55" s="25"/>
      <c r="K55" s="25"/>
      <c r="L55" s="32"/>
      <c r="M55" s="32" t="s">
        <v>212</v>
      </c>
    </row>
    <row r="56" spans="2:13" ht="26.4" customHeight="1" x14ac:dyDescent="0.45">
      <c r="B56" s="52"/>
      <c r="C56" s="59"/>
      <c r="D56" s="57"/>
      <c r="E56" s="66" t="str">
        <f>HYPERLINK(_xlfn.XLOOKUP(E55,講座リスト!$C:$C,講座リスト!$G:$G),IF(E55="","",IFERROR(IF(COUNTIF(E55,"*"&amp;"ｅラーニング"&amp;"*")=1,"受付中",_xlfn.XLOOKUP(E55,講座リスト!$C:$C,講座リスト!$D:$D)),"日程調整中")))</f>
        <v>受付中</v>
      </c>
      <c r="F56" s="72" t="str">
        <f>HYPERLINK(_xlfn.XLOOKUP(F55,講座リスト!$C:$C,講座リスト!$G:$G),IF(F55="","",IFERROR(IF(COUNTIF(F55,"*"&amp;"ｅラーニング"&amp;"*")=1,"受付中",_xlfn.XLOOKUP(F55,講座リスト!$C:$C,講座リスト!$D:$D)),"日程調整中")))</f>
        <v>日程調整中</v>
      </c>
      <c r="G56" s="67">
        <f>HYPERLINK(_xlfn.XLOOKUP(G55,講座リスト!$C:$C,講座リスト!$G:$G),IF(G55="","",IFERROR(IF(COUNTIF(G55,"*"&amp;"ｅラーニング"&amp;"*")=1,"受付中",_xlfn.XLOOKUP(G55,講座リスト!$C:$C,講座リスト!$D:$D)),"日程調整中")))</f>
        <v>46231</v>
      </c>
      <c r="H56" s="73" t="str">
        <f>HYPERLINK(_xlfn.XLOOKUP(H55,講座リスト!$C:$C,講座リスト!$G:$G),IF(H55="","",IFERROR(IF(COUNTIF(H55,"*"&amp;"ｅラーニング"&amp;"*")=1,"受付中",_xlfn.XLOOKUP(H55,講座リスト!$C:$C,講座リスト!$D:$D)),"日程調整中")))</f>
        <v/>
      </c>
      <c r="I56" s="73" t="str">
        <f>HYPERLINK(_xlfn.XLOOKUP(I55,講座リスト!$C:$C,講座リスト!$G:$G),IF(I55="","",IFERROR(IF(COUNTIF(I55,"*"&amp;"ｅラーニング"&amp;"*")=1,"受付中",_xlfn.XLOOKUP(I55,講座リスト!$C:$C,講座リスト!$D:$D)),"日程調整中")))</f>
        <v/>
      </c>
      <c r="J56" s="73" t="str">
        <f>HYPERLINK(_xlfn.XLOOKUP(J55,講座リスト!$C:$C,講座リスト!$G:$G),IF(J55="","",IFERROR(IF(COUNTIF(J55,"*"&amp;"ｅラーニング"&amp;"*")=1,"受付中",_xlfn.XLOOKUP(J55,講座リスト!$C:$C,講座リスト!$D:$D)),"日程調整中")))</f>
        <v/>
      </c>
      <c r="K56" s="73" t="str">
        <f>HYPERLINK(_xlfn.XLOOKUP(K55,講座リスト!$C:$C,講座リスト!$G:$G),IF(K55="","",IFERROR(IF(COUNTIF(K55,"*"&amp;"ｅラーニング"&amp;"*")=1,"受付中",_xlfn.XLOOKUP(K55,講座リスト!$C:$C,講座リスト!$D:$D)),"日程調整中")))</f>
        <v/>
      </c>
      <c r="L56" s="73" t="str">
        <f>HYPERLINK(_xlfn.XLOOKUP(L55,講座リスト!$C:$C,講座リスト!$G:$G),IF(L55="","",IFERROR(IF(COUNTIF(L55,"*"&amp;"ｅラーニング"&amp;"*")=1,"受付中",_xlfn.XLOOKUP(L55,講座リスト!$C:$C,講座リスト!$D:$D)),"日程調整中")))</f>
        <v/>
      </c>
      <c r="M56" s="71" t="str">
        <f>HYPERLINK("https://pwel.jp/seminars","https://pwel.jp/seminars")</f>
        <v>https://pwel.jp/seminars</v>
      </c>
    </row>
    <row r="57" spans="2:13" ht="141.6" customHeight="1" x14ac:dyDescent="0.45">
      <c r="B57" s="52"/>
      <c r="C57" s="58" t="s">
        <v>37</v>
      </c>
      <c r="D57" s="64" t="s">
        <v>17</v>
      </c>
      <c r="E57" s="31" t="s">
        <v>185</v>
      </c>
      <c r="F57" s="25"/>
      <c r="G57" s="25"/>
      <c r="H57" s="25"/>
      <c r="I57" s="25"/>
      <c r="J57" s="25"/>
      <c r="K57" s="25"/>
      <c r="L57" s="32"/>
      <c r="M57" s="32" t="s">
        <v>213</v>
      </c>
    </row>
    <row r="58" spans="2:13" ht="26.4" customHeight="1" x14ac:dyDescent="0.45">
      <c r="B58" s="52"/>
      <c r="C58" s="59"/>
      <c r="D58" s="65"/>
      <c r="E58" s="72">
        <f>HYPERLINK(_xlfn.XLOOKUP(E57,講座リスト!$C:$C,講座リスト!$G:$G),IF(E57="","",IFERROR(IF(COUNTIF(E57,"*"&amp;"ｅラーニング"&amp;"*")=1,"受付中",_xlfn.XLOOKUP(E57,講座リスト!$C:$C,講座リスト!$D:$D)),"日程調整中")))</f>
        <v>46202</v>
      </c>
      <c r="F58" s="73" t="str">
        <f>HYPERLINK(_xlfn.XLOOKUP(F57,講座リスト!$C:$C,講座リスト!$G:$G),IF(F57="","",IFERROR(IF(COUNTIF(F57,"*"&amp;"ｅラーニング"&amp;"*")=1,"受付中",_xlfn.XLOOKUP(F57,講座リスト!$C:$C,講座リスト!$D:$D)),"日程調整中")))</f>
        <v/>
      </c>
      <c r="G58" s="73" t="str">
        <f>HYPERLINK(_xlfn.XLOOKUP(G57,講座リスト!$C:$C,講座リスト!$G:$G),IF(G57="","",IFERROR(IF(COUNTIF(G57,"*"&amp;"ｅラーニング"&amp;"*")=1,"受付中",_xlfn.XLOOKUP(G57,講座リスト!$C:$C,講座リスト!$D:$D)),"日程調整中")))</f>
        <v/>
      </c>
      <c r="H58" s="73" t="str">
        <f>HYPERLINK(_xlfn.XLOOKUP(H57,講座リスト!$C:$C,講座リスト!$G:$G),IF(H57="","",IFERROR(IF(COUNTIF(H57,"*"&amp;"ｅラーニング"&amp;"*")=1,"受付中",_xlfn.XLOOKUP(H57,講座リスト!$C:$C,講座リスト!$D:$D)),"日程調整中")))</f>
        <v/>
      </c>
      <c r="I58" s="73" t="str">
        <f>HYPERLINK(_xlfn.XLOOKUP(I57,講座リスト!$C:$C,講座リスト!$G:$G),IF(I57="","",IFERROR(IF(COUNTIF(I57,"*"&amp;"ｅラーニング"&amp;"*")=1,"受付中",_xlfn.XLOOKUP(I57,講座リスト!$C:$C,講座リスト!$D:$D)),"日程調整中")))</f>
        <v/>
      </c>
      <c r="J58" s="73" t="str">
        <f>HYPERLINK(_xlfn.XLOOKUP(J57,講座リスト!$C:$C,講座リスト!$G:$G),IF(J57="","",IFERROR(IF(COUNTIF(J57,"*"&amp;"ｅラーニング"&amp;"*")=1,"受付中",_xlfn.XLOOKUP(J57,講座リスト!$C:$C,講座リスト!$D:$D)),"日程調整中")))</f>
        <v/>
      </c>
      <c r="K58" s="73" t="str">
        <f>HYPERLINK(_xlfn.XLOOKUP(K57,講座リスト!$C:$C,講座リスト!$G:$G),IF(K57="","",IFERROR(IF(COUNTIF(K57,"*"&amp;"ｅラーニング"&amp;"*")=1,"受付中",_xlfn.XLOOKUP(K57,講座リスト!$C:$C,講座リスト!$D:$D)),"日程調整中")))</f>
        <v/>
      </c>
      <c r="L58" s="73" t="str">
        <f>HYPERLINK(_xlfn.XLOOKUP(L57,講座リスト!$C:$C,講座リスト!$G:$G),IF(L57="","",IFERROR(IF(COUNTIF(L57,"*"&amp;"ｅラーニング"&amp;"*")=1,"受付中",_xlfn.XLOOKUP(L57,講座リスト!$C:$C,講座リスト!$D:$D)),"日程調整中")))</f>
        <v/>
      </c>
      <c r="M58" s="71" t="str">
        <f>HYPERLINK("https://pwel.jp/seminars","https://pwel.jp/seminars")</f>
        <v>https://pwel.jp/seminars</v>
      </c>
    </row>
    <row r="59" spans="2:13" ht="154.80000000000001" customHeight="1" x14ac:dyDescent="0.45">
      <c r="B59" s="52"/>
      <c r="C59" s="53" t="s">
        <v>224</v>
      </c>
      <c r="D59" s="56" t="s">
        <v>32</v>
      </c>
      <c r="E59" s="23" t="s">
        <v>50</v>
      </c>
      <c r="F59" s="23" t="s">
        <v>59</v>
      </c>
      <c r="G59" s="23" t="s">
        <v>76</v>
      </c>
      <c r="H59" s="23" t="s">
        <v>95</v>
      </c>
      <c r="I59" s="33" t="s">
        <v>68</v>
      </c>
      <c r="J59" s="33" t="s">
        <v>82</v>
      </c>
      <c r="K59" s="25"/>
      <c r="L59" s="32"/>
      <c r="M59" s="32"/>
    </row>
    <row r="60" spans="2:13" ht="26.4" customHeight="1" x14ac:dyDescent="0.45">
      <c r="B60" s="49"/>
      <c r="C60" s="59"/>
      <c r="D60" s="57"/>
      <c r="E60" s="67">
        <f>HYPERLINK(_xlfn.XLOOKUP(E59,講座リスト!$C:$C,講座リスト!$G:$G),IF(E59="","",IFERROR(IF(COUNTIF(E59,"*"&amp;"ｅラーニング"&amp;"*")=1,"受付中",_xlfn.XLOOKUP(E59,講座リスト!$C:$C,講座リスト!$D:$D)),"日程調整中")))</f>
        <v>46213</v>
      </c>
      <c r="F60" s="67">
        <f>HYPERLINK(_xlfn.XLOOKUP(F59,講座リスト!$C:$C,講座リスト!$G:$G),IF(F59="","",IFERROR(IF(COUNTIF(F59,"*"&amp;"ｅラーニング"&amp;"*")=1,"受付中",_xlfn.XLOOKUP(F59,講座リスト!$C:$C,講座リスト!$D:$D)),"日程調整中")))</f>
        <v>46136</v>
      </c>
      <c r="G60" s="76">
        <f>HYPERLINK(_xlfn.XLOOKUP(G59,講座リスト!$C:$C,講座リスト!$G:$G),IF(G59="","",IFERROR(IF(COUNTIF(G59,"*"&amp;"ｅラーニング"&amp;"*")=1,"受付中",_xlfn.XLOOKUP(G59,講座リスト!$C:$C,講座リスト!$D:$D)),"日程調整中")))</f>
        <v>46164</v>
      </c>
      <c r="H60" s="72">
        <f>HYPERLINK(_xlfn.XLOOKUP(H59,講座リスト!$C:$C,講座リスト!$G:$G),IF(H59="","",IFERROR(IF(COUNTIF(H59,"*"&amp;"ｅラーニング"&amp;"*")=1,"受付中",_xlfn.XLOOKUP(H59,講座リスト!$C:$C,講座リスト!$D:$D)),"日程調整中")))</f>
        <v>46185</v>
      </c>
      <c r="I60" s="67">
        <f>HYPERLINK(_xlfn.XLOOKUP(I59,講座リスト!$C:$C,講座リスト!$G:$G),IF(I59="","",IFERROR(IF(COUNTIF(I59,"*"&amp;"ｅラーニング"&amp;"*")=1,"受付中",_xlfn.XLOOKUP(I59,講座リスト!$C:$C,講座リスト!$D:$D)),"日程調整中")))</f>
        <v>46253</v>
      </c>
      <c r="J60" s="76">
        <f>HYPERLINK(_xlfn.XLOOKUP(J59,講座リスト!$C:$C,講座リスト!$G:$G),IF(J59="","",IFERROR(IF(COUNTIF(J59,"*"&amp;"ｅラーニング"&amp;"*")=1,"受付中",_xlfn.XLOOKUP(J59,講座リスト!$C:$C,講座リスト!$D:$D)),"日程調整中")))</f>
        <v>46294</v>
      </c>
      <c r="K60" s="73" t="str">
        <f>HYPERLINK(_xlfn.XLOOKUP(K59,講座リスト!$C:$C,講座リスト!$G:$G),IF(K59="","",IFERROR(IF(COUNTIF(K59,"*"&amp;"ｅラーニング"&amp;"*")=1,"受付中",_xlfn.XLOOKUP(K59,講座リスト!$C:$C,講座リスト!$D:$D)),"日程調整中")))</f>
        <v/>
      </c>
      <c r="L60" s="73" t="str">
        <f>HYPERLINK(_xlfn.XLOOKUP(L59,講座リスト!$C:$C,講座リスト!$G:$G),IF(L59="","",IFERROR(IF(COUNTIF(L59,"*"&amp;"ｅラーニング"&amp;"*")=1,"受付中",_xlfn.XLOOKUP(L59,講座リスト!$C:$C,講座リスト!$D:$D)),"日程調整中")))</f>
        <v/>
      </c>
      <c r="M60" s="71"/>
    </row>
    <row r="61" spans="2:13" ht="121.8" x14ac:dyDescent="0.45">
      <c r="B61" s="52"/>
      <c r="C61" s="58" t="s">
        <v>38</v>
      </c>
      <c r="D61" s="56" t="s">
        <v>32</v>
      </c>
      <c r="E61" s="23" t="s">
        <v>190</v>
      </c>
      <c r="F61" s="23" t="s">
        <v>70</v>
      </c>
      <c r="G61" s="23" t="s">
        <v>58</v>
      </c>
      <c r="H61" s="33" t="s">
        <v>186</v>
      </c>
      <c r="I61" s="33" t="s">
        <v>68</v>
      </c>
      <c r="J61" s="33" t="s">
        <v>97</v>
      </c>
      <c r="K61" s="25"/>
      <c r="L61" s="32"/>
      <c r="M61" s="32" t="s">
        <v>214</v>
      </c>
    </row>
    <row r="62" spans="2:13" x14ac:dyDescent="0.45">
      <c r="B62" s="49"/>
      <c r="C62" s="59"/>
      <c r="D62" s="57"/>
      <c r="E62" s="72">
        <f>HYPERLINK(_xlfn.XLOOKUP(E61,講座リスト!$C:$C,講座リスト!$G:$G),IF(E61="","",IFERROR(IF(COUNTIF(E61,"*"&amp;"ｅラーニング"&amp;"*")=1,"受付中",_xlfn.XLOOKUP(E61,講座リスト!$C:$C,講座リスト!$D:$D)),"日程調整中")))</f>
        <v>46184</v>
      </c>
      <c r="F62" s="72">
        <f>HYPERLINK(_xlfn.XLOOKUP(F61,講座リスト!$C:$C,講座リスト!$G:$G),IF(F61="","",IFERROR(IF(COUNTIF(F61,"*"&amp;"ｅラーニング"&amp;"*")=1,"受付中",_xlfn.XLOOKUP(F61,講座リスト!$C:$C,講座リスト!$D:$D)),"日程調整中")))</f>
        <v>46169</v>
      </c>
      <c r="G62" s="67">
        <f>HYPERLINK(_xlfn.XLOOKUP(G61,講座リスト!$C:$C,講座リスト!$G:$G),IF(G61="","",IFERROR(IF(COUNTIF(G61,"*"&amp;"ｅラーニング"&amp;"*")=1,"受付中",_xlfn.XLOOKUP(G61,講座リスト!$C:$C,講座リスト!$D:$D)),"日程調整中")))</f>
        <v>46135</v>
      </c>
      <c r="H62" s="67" t="str">
        <f>HYPERLINK(_xlfn.XLOOKUP(H61,講座リスト!$C:$C,講座リスト!$G:$G),IF(H61="","",IFERROR(IF(COUNTIF(H61,"*"&amp;"ｅラーニング"&amp;"*")=1,"受付中",_xlfn.XLOOKUP(H61,講座リスト!$C:$C,講座リスト!$D:$D)),"日程調整中")))</f>
        <v>日程調整中</v>
      </c>
      <c r="I62" s="67">
        <f>HYPERLINK(_xlfn.XLOOKUP(I61,講座リスト!$C:$C,講座リスト!$G:$G),IF(I61="","",IFERROR(IF(COUNTIF(I61,"*"&amp;"ｅラーニング"&amp;"*")=1,"受付中",_xlfn.XLOOKUP(I61,講座リスト!$C:$C,講座リスト!$D:$D)),"日程調整中")))</f>
        <v>46253</v>
      </c>
      <c r="J62" s="72" t="str">
        <f>HYPERLINK(_xlfn.XLOOKUP(J61,講座リスト!$C:$C,講座リスト!$G:$G),IF(J61="","",IFERROR(IF(COUNTIF(J61,"*"&amp;"ｅラーニング"&amp;"*")=1,"受付中",_xlfn.XLOOKUP(J61,講座リスト!$C:$C,講座リスト!$D:$D)),"日程調整中")))</f>
        <v>日程調整中</v>
      </c>
      <c r="K62" s="73" t="str">
        <f>HYPERLINK(_xlfn.XLOOKUP(K61,講座リスト!$C:$C,講座リスト!$G:$G),IF(K61="","",IFERROR(IF(COUNTIF(K61,"*"&amp;"ｅラーニング"&amp;"*")=1,"受付中",_xlfn.XLOOKUP(K61,講座リスト!$C:$C,講座リスト!$D:$D)),"日程調整中")))</f>
        <v/>
      </c>
      <c r="L62" s="73" t="str">
        <f>HYPERLINK(_xlfn.XLOOKUP(L61,講座リスト!$C:$C,講座リスト!$G:$G),IF(L61="","",IFERROR(IF(COUNTIF(L61,"*"&amp;"ｅラーニング"&amp;"*")=1,"受付中",_xlfn.XLOOKUP(L61,講座リスト!$C:$C,講座リスト!$D:$D)),"日程調整中")))</f>
        <v/>
      </c>
      <c r="M62" s="71" t="str">
        <f>HYPERLINK("https://pwel.jp/seminars","https://pwel.jp/seminars")</f>
        <v>https://pwel.jp/seminars</v>
      </c>
    </row>
  </sheetData>
  <phoneticPr fontId="1"/>
  <hyperlinks>
    <hyperlink ref="B4" r:id="rId1" xr:uid="{40E3A4E7-1DB7-4921-9B7C-6E41C5351E27}"/>
  </hyperlinks>
  <pageMargins left="0.7" right="0.7" top="0.75" bottom="0.75" header="0.3" footer="0.3"/>
  <pageSetup paperSize="8" scale="22"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E8919-D9CE-4D70-A7B8-E98BA986581A}">
  <sheetPr>
    <pageSetUpPr fitToPage="1"/>
  </sheetPr>
  <dimension ref="B1:H88"/>
  <sheetViews>
    <sheetView zoomScale="40" zoomScaleNormal="40" workbookViewId="0">
      <selection activeCell="B16" sqref="B16:F88"/>
    </sheetView>
  </sheetViews>
  <sheetFormatPr defaultRowHeight="49.8" x14ac:dyDescent="0.45"/>
  <cols>
    <col min="2" max="2" width="39.59765625" style="90" customWidth="1"/>
    <col min="3" max="3" width="216.19921875" style="94" customWidth="1"/>
    <col min="4" max="5" width="36.8984375" style="90" bestFit="1" customWidth="1"/>
    <col min="6" max="6" width="36.8984375" style="90" customWidth="1"/>
    <col min="7" max="7" width="15.09765625" style="90" hidden="1" customWidth="1"/>
    <col min="8" max="8" width="32.59765625" style="91" customWidth="1"/>
  </cols>
  <sheetData>
    <row r="1" spans="2:8" ht="66.599999999999994" customHeight="1" x14ac:dyDescent="0.45">
      <c r="B1" s="83" t="s">
        <v>215</v>
      </c>
      <c r="C1" s="92" t="s">
        <v>216</v>
      </c>
      <c r="D1" s="84">
        <v>1</v>
      </c>
      <c r="E1" s="84">
        <v>2</v>
      </c>
      <c r="F1" s="84">
        <v>3</v>
      </c>
      <c r="G1" s="83"/>
      <c r="H1" s="83"/>
    </row>
    <row r="2" spans="2:8" x14ac:dyDescent="0.45">
      <c r="B2" s="85" t="s">
        <v>217</v>
      </c>
      <c r="C2" s="93" t="s">
        <v>225</v>
      </c>
      <c r="D2" s="85" t="s">
        <v>218</v>
      </c>
      <c r="E2" s="87"/>
      <c r="F2" s="87"/>
      <c r="G2" s="86" t="s">
        <v>226</v>
      </c>
      <c r="H2" s="88" t="str">
        <f t="shared" ref="H2:H14" si="0">HYPERLINK(G2,"HPリンク")</f>
        <v>HPリンク</v>
      </c>
    </row>
    <row r="3" spans="2:8" x14ac:dyDescent="0.45">
      <c r="B3" s="85" t="s">
        <v>217</v>
      </c>
      <c r="C3" s="93" t="s">
        <v>227</v>
      </c>
      <c r="D3" s="85" t="s">
        <v>218</v>
      </c>
      <c r="E3" s="87"/>
      <c r="F3" s="87"/>
      <c r="G3" s="86" t="s">
        <v>228</v>
      </c>
      <c r="H3" s="88" t="str">
        <f t="shared" si="0"/>
        <v>HPリンク</v>
      </c>
    </row>
    <row r="4" spans="2:8" x14ac:dyDescent="0.45">
      <c r="B4" s="85" t="s">
        <v>217</v>
      </c>
      <c r="C4" s="93" t="s">
        <v>219</v>
      </c>
      <c r="D4" s="85" t="s">
        <v>218</v>
      </c>
      <c r="E4" s="87"/>
      <c r="F4" s="87"/>
      <c r="G4" s="86" t="s">
        <v>229</v>
      </c>
      <c r="H4" s="88" t="str">
        <f t="shared" si="0"/>
        <v>HPリンク</v>
      </c>
    </row>
    <row r="5" spans="2:8" x14ac:dyDescent="0.45">
      <c r="B5" s="85" t="s">
        <v>217</v>
      </c>
      <c r="C5" s="93" t="s">
        <v>230</v>
      </c>
      <c r="D5" s="85" t="s">
        <v>218</v>
      </c>
      <c r="E5" s="87"/>
      <c r="F5" s="87"/>
      <c r="G5" s="86" t="s">
        <v>231</v>
      </c>
      <c r="H5" s="88" t="str">
        <f t="shared" si="0"/>
        <v>HPリンク</v>
      </c>
    </row>
    <row r="6" spans="2:8" x14ac:dyDescent="0.45">
      <c r="B6" s="85" t="s">
        <v>217</v>
      </c>
      <c r="C6" s="93" t="s">
        <v>220</v>
      </c>
      <c r="D6" s="85" t="s">
        <v>218</v>
      </c>
      <c r="E6" s="87"/>
      <c r="F6" s="87"/>
      <c r="G6" s="86" t="s">
        <v>232</v>
      </c>
      <c r="H6" s="88" t="str">
        <f t="shared" si="0"/>
        <v>HPリンク</v>
      </c>
    </row>
    <row r="7" spans="2:8" x14ac:dyDescent="0.45">
      <c r="B7" s="85" t="s">
        <v>217</v>
      </c>
      <c r="C7" s="93" t="s">
        <v>233</v>
      </c>
      <c r="D7" s="85" t="s">
        <v>218</v>
      </c>
      <c r="E7" s="87"/>
      <c r="F7" s="87"/>
      <c r="G7" s="86" t="s">
        <v>234</v>
      </c>
      <c r="H7" s="88" t="str">
        <f t="shared" si="0"/>
        <v>HPリンク</v>
      </c>
    </row>
    <row r="8" spans="2:8" x14ac:dyDescent="0.45">
      <c r="B8" s="85" t="s">
        <v>217</v>
      </c>
      <c r="C8" s="93" t="s">
        <v>235</v>
      </c>
      <c r="D8" s="85" t="s">
        <v>218</v>
      </c>
      <c r="E8" s="87"/>
      <c r="F8" s="87"/>
      <c r="G8" s="86" t="s">
        <v>236</v>
      </c>
      <c r="H8" s="88" t="str">
        <f t="shared" si="0"/>
        <v>HPリンク</v>
      </c>
    </row>
    <row r="9" spans="2:8" x14ac:dyDescent="0.45">
      <c r="B9" s="85" t="s">
        <v>217</v>
      </c>
      <c r="C9" s="93" t="s">
        <v>237</v>
      </c>
      <c r="D9" s="85" t="s">
        <v>218</v>
      </c>
      <c r="E9" s="87"/>
      <c r="F9" s="87"/>
      <c r="G9" s="86" t="s">
        <v>238</v>
      </c>
      <c r="H9" s="88" t="str">
        <f t="shared" si="0"/>
        <v>HPリンク</v>
      </c>
    </row>
    <row r="10" spans="2:8" x14ac:dyDescent="0.45">
      <c r="B10" s="85" t="s">
        <v>217</v>
      </c>
      <c r="C10" s="93" t="s">
        <v>239</v>
      </c>
      <c r="D10" s="85" t="s">
        <v>218</v>
      </c>
      <c r="E10" s="87"/>
      <c r="F10" s="87"/>
      <c r="G10" s="86" t="s">
        <v>240</v>
      </c>
      <c r="H10" s="88" t="str">
        <f t="shared" si="0"/>
        <v>HPリンク</v>
      </c>
    </row>
    <row r="11" spans="2:8" x14ac:dyDescent="0.45">
      <c r="B11" s="85" t="s">
        <v>217</v>
      </c>
      <c r="C11" s="93" t="s">
        <v>241</v>
      </c>
      <c r="D11" s="85" t="s">
        <v>218</v>
      </c>
      <c r="E11" s="87"/>
      <c r="F11" s="87"/>
      <c r="G11" s="86" t="s">
        <v>242</v>
      </c>
      <c r="H11" s="88" t="str">
        <f t="shared" si="0"/>
        <v>HPリンク</v>
      </c>
    </row>
    <row r="12" spans="2:8" x14ac:dyDescent="0.45">
      <c r="B12" s="85" t="s">
        <v>217</v>
      </c>
      <c r="C12" s="93" t="s">
        <v>221</v>
      </c>
      <c r="D12" s="85" t="s">
        <v>218</v>
      </c>
      <c r="E12" s="87"/>
      <c r="F12" s="87"/>
      <c r="G12" s="86" t="s">
        <v>243</v>
      </c>
      <c r="H12" s="88" t="str">
        <f t="shared" si="0"/>
        <v>HPリンク</v>
      </c>
    </row>
    <row r="13" spans="2:8" x14ac:dyDescent="0.45">
      <c r="B13" s="85" t="s">
        <v>217</v>
      </c>
      <c r="C13" s="93" t="s">
        <v>244</v>
      </c>
      <c r="D13" s="85" t="s">
        <v>218</v>
      </c>
      <c r="E13" s="87"/>
      <c r="F13" s="87"/>
      <c r="G13" s="86" t="s">
        <v>245</v>
      </c>
      <c r="H13" s="88" t="str">
        <f t="shared" si="0"/>
        <v>HPリンク</v>
      </c>
    </row>
    <row r="14" spans="2:8" x14ac:dyDescent="0.45">
      <c r="B14" s="85" t="s">
        <v>217</v>
      </c>
      <c r="C14" s="93" t="s">
        <v>246</v>
      </c>
      <c r="D14" s="85" t="s">
        <v>218</v>
      </c>
      <c r="E14" s="87"/>
      <c r="F14" s="87"/>
      <c r="G14" s="86" t="s">
        <v>247</v>
      </c>
      <c r="H14" s="88" t="str">
        <f t="shared" si="0"/>
        <v>HPリンク</v>
      </c>
    </row>
    <row r="15" spans="2:8" ht="75" customHeight="1" x14ac:dyDescent="0.45">
      <c r="B15" s="83" t="s">
        <v>215</v>
      </c>
      <c r="C15" s="92" t="s">
        <v>216</v>
      </c>
      <c r="D15" s="84">
        <v>1</v>
      </c>
      <c r="E15" s="84">
        <v>2</v>
      </c>
      <c r="F15" s="84">
        <v>3</v>
      </c>
      <c r="G15" s="83"/>
      <c r="H15" s="83"/>
    </row>
    <row r="16" spans="2:8" x14ac:dyDescent="0.45">
      <c r="B16" s="85" t="s">
        <v>248</v>
      </c>
      <c r="C16" s="93" t="s">
        <v>249</v>
      </c>
      <c r="D16" s="89" t="s">
        <v>250</v>
      </c>
      <c r="E16" s="89" t="s">
        <v>251</v>
      </c>
      <c r="F16" s="89" t="s">
        <v>251</v>
      </c>
      <c r="G16" s="86" t="s">
        <v>252</v>
      </c>
      <c r="H16" s="88" t="str">
        <f t="shared" ref="H16:H47" si="1">HYPERLINK(G16,"HPリンク")</f>
        <v>HPリンク</v>
      </c>
    </row>
    <row r="17" spans="2:8" x14ac:dyDescent="0.45">
      <c r="B17" s="85" t="s">
        <v>253</v>
      </c>
      <c r="C17" s="93" t="s">
        <v>254</v>
      </c>
      <c r="D17" s="89" t="s">
        <v>250</v>
      </c>
      <c r="E17" s="89" t="s">
        <v>251</v>
      </c>
      <c r="F17" s="89" t="s">
        <v>251</v>
      </c>
      <c r="G17" s="86" t="s">
        <v>255</v>
      </c>
      <c r="H17" s="88" t="str">
        <f t="shared" si="1"/>
        <v>HPリンク</v>
      </c>
    </row>
    <row r="18" spans="2:8" x14ac:dyDescent="0.45">
      <c r="B18" s="85" t="s">
        <v>112</v>
      </c>
      <c r="C18" s="93" t="s">
        <v>50</v>
      </c>
      <c r="D18" s="89">
        <v>46213</v>
      </c>
      <c r="E18" s="89" t="s">
        <v>251</v>
      </c>
      <c r="F18" s="89" t="s">
        <v>251</v>
      </c>
      <c r="G18" s="86" t="s">
        <v>256</v>
      </c>
      <c r="H18" s="88" t="str">
        <f t="shared" si="1"/>
        <v>HPリンク</v>
      </c>
    </row>
    <row r="19" spans="2:8" x14ac:dyDescent="0.45">
      <c r="B19" s="85" t="s">
        <v>119</v>
      </c>
      <c r="C19" s="93" t="s">
        <v>98</v>
      </c>
      <c r="D19" s="89" t="s">
        <v>250</v>
      </c>
      <c r="E19" s="89" t="s">
        <v>251</v>
      </c>
      <c r="F19" s="89" t="s">
        <v>251</v>
      </c>
      <c r="G19" s="86" t="s">
        <v>257</v>
      </c>
      <c r="H19" s="88" t="str">
        <f t="shared" si="1"/>
        <v>HPリンク</v>
      </c>
    </row>
    <row r="20" spans="2:8" x14ac:dyDescent="0.45">
      <c r="B20" s="85" t="s">
        <v>126</v>
      </c>
      <c r="C20" s="93" t="s">
        <v>46</v>
      </c>
      <c r="D20" s="89" t="s">
        <v>250</v>
      </c>
      <c r="E20" s="89" t="s">
        <v>251</v>
      </c>
      <c r="F20" s="89" t="s">
        <v>251</v>
      </c>
      <c r="G20" s="86" t="s">
        <v>258</v>
      </c>
      <c r="H20" s="88" t="str">
        <f t="shared" si="1"/>
        <v>HPリンク</v>
      </c>
    </row>
    <row r="21" spans="2:8" x14ac:dyDescent="0.45">
      <c r="B21" s="85" t="s">
        <v>163</v>
      </c>
      <c r="C21" s="93" t="s">
        <v>41</v>
      </c>
      <c r="D21" s="89" t="s">
        <v>250</v>
      </c>
      <c r="E21" s="89" t="s">
        <v>251</v>
      </c>
      <c r="F21" s="89" t="s">
        <v>251</v>
      </c>
      <c r="G21" s="86" t="s">
        <v>259</v>
      </c>
      <c r="H21" s="88" t="str">
        <f t="shared" si="1"/>
        <v>HPリンク</v>
      </c>
    </row>
    <row r="22" spans="2:8" x14ac:dyDescent="0.45">
      <c r="B22" s="85" t="s">
        <v>260</v>
      </c>
      <c r="C22" s="93" t="s">
        <v>42</v>
      </c>
      <c r="D22" s="89" t="s">
        <v>250</v>
      </c>
      <c r="E22" s="89" t="s">
        <v>251</v>
      </c>
      <c r="F22" s="89" t="s">
        <v>251</v>
      </c>
      <c r="G22" s="86" t="s">
        <v>261</v>
      </c>
      <c r="H22" s="88" t="str">
        <f t="shared" si="1"/>
        <v>HPリンク</v>
      </c>
    </row>
    <row r="23" spans="2:8" x14ac:dyDescent="0.45">
      <c r="B23" s="85" t="s">
        <v>262</v>
      </c>
      <c r="C23" s="93" t="s">
        <v>43</v>
      </c>
      <c r="D23" s="89" t="s">
        <v>250</v>
      </c>
      <c r="E23" s="89" t="s">
        <v>251</v>
      </c>
      <c r="F23" s="89" t="s">
        <v>251</v>
      </c>
      <c r="G23" s="86" t="s">
        <v>263</v>
      </c>
      <c r="H23" s="88" t="str">
        <f t="shared" si="1"/>
        <v>HPリンク</v>
      </c>
    </row>
    <row r="24" spans="2:8" x14ac:dyDescent="0.45">
      <c r="B24" s="85" t="s">
        <v>264</v>
      </c>
      <c r="C24" s="93" t="s">
        <v>44</v>
      </c>
      <c r="D24" s="89" t="s">
        <v>250</v>
      </c>
      <c r="E24" s="89" t="s">
        <v>251</v>
      </c>
      <c r="F24" s="89" t="s">
        <v>251</v>
      </c>
      <c r="G24" s="86" t="s">
        <v>265</v>
      </c>
      <c r="H24" s="88" t="str">
        <f t="shared" si="1"/>
        <v>HPリンク</v>
      </c>
    </row>
    <row r="25" spans="2:8" x14ac:dyDescent="0.45">
      <c r="B25" s="85" t="s">
        <v>266</v>
      </c>
      <c r="C25" s="93" t="s">
        <v>45</v>
      </c>
      <c r="D25" s="89" t="s">
        <v>250</v>
      </c>
      <c r="E25" s="89" t="s">
        <v>251</v>
      </c>
      <c r="F25" s="89" t="s">
        <v>251</v>
      </c>
      <c r="G25" s="86" t="s">
        <v>267</v>
      </c>
      <c r="H25" s="88" t="str">
        <f t="shared" si="1"/>
        <v>HPリンク</v>
      </c>
    </row>
    <row r="26" spans="2:8" x14ac:dyDescent="0.45">
      <c r="B26" s="85" t="s">
        <v>156</v>
      </c>
      <c r="C26" s="93" t="s">
        <v>81</v>
      </c>
      <c r="D26" s="89" t="s">
        <v>250</v>
      </c>
      <c r="E26" s="89" t="s">
        <v>251</v>
      </c>
      <c r="F26" s="89" t="s">
        <v>251</v>
      </c>
      <c r="G26" s="86" t="s">
        <v>268</v>
      </c>
      <c r="H26" s="88" t="str">
        <f t="shared" si="1"/>
        <v>HPリンク</v>
      </c>
    </row>
    <row r="27" spans="2:8" x14ac:dyDescent="0.45">
      <c r="B27" s="85" t="s">
        <v>160</v>
      </c>
      <c r="C27" s="93" t="s">
        <v>82</v>
      </c>
      <c r="D27" s="89">
        <v>46294</v>
      </c>
      <c r="E27" s="89" t="s">
        <v>251</v>
      </c>
      <c r="F27" s="89" t="s">
        <v>251</v>
      </c>
      <c r="G27" s="86" t="s">
        <v>269</v>
      </c>
      <c r="H27" s="88" t="str">
        <f t="shared" si="1"/>
        <v>HPリンク</v>
      </c>
    </row>
    <row r="28" spans="2:8" x14ac:dyDescent="0.45">
      <c r="B28" s="85" t="s">
        <v>161</v>
      </c>
      <c r="C28" s="93" t="s">
        <v>170</v>
      </c>
      <c r="D28" s="89">
        <v>46282</v>
      </c>
      <c r="E28" s="89">
        <v>46282</v>
      </c>
      <c r="F28" s="89" t="s">
        <v>251</v>
      </c>
      <c r="G28" s="86" t="s">
        <v>270</v>
      </c>
      <c r="H28" s="88" t="str">
        <f t="shared" si="1"/>
        <v>HPリンク</v>
      </c>
    </row>
    <row r="29" spans="2:8" x14ac:dyDescent="0.45">
      <c r="B29" s="85" t="s">
        <v>155</v>
      </c>
      <c r="C29" s="93" t="s">
        <v>186</v>
      </c>
      <c r="D29" s="89" t="s">
        <v>250</v>
      </c>
      <c r="E29" s="89" t="s">
        <v>251</v>
      </c>
      <c r="F29" s="89" t="s">
        <v>251</v>
      </c>
      <c r="G29" s="86" t="s">
        <v>271</v>
      </c>
      <c r="H29" s="88" t="str">
        <f t="shared" si="1"/>
        <v>HPリンク</v>
      </c>
    </row>
    <row r="30" spans="2:8" x14ac:dyDescent="0.45">
      <c r="B30" s="85" t="s">
        <v>149</v>
      </c>
      <c r="C30" s="93" t="s">
        <v>57</v>
      </c>
      <c r="D30" s="89">
        <v>46218</v>
      </c>
      <c r="E30" s="89" t="s">
        <v>251</v>
      </c>
      <c r="F30" s="89" t="s">
        <v>251</v>
      </c>
      <c r="G30" s="86" t="s">
        <v>272</v>
      </c>
      <c r="H30" s="88" t="str">
        <f t="shared" si="1"/>
        <v>HPリンク</v>
      </c>
    </row>
    <row r="31" spans="2:8" x14ac:dyDescent="0.45">
      <c r="B31" s="85" t="s">
        <v>138</v>
      </c>
      <c r="C31" s="93" t="s">
        <v>60</v>
      </c>
      <c r="D31" s="89" t="s">
        <v>250</v>
      </c>
      <c r="E31" s="89" t="s">
        <v>251</v>
      </c>
      <c r="F31" s="89" t="s">
        <v>251</v>
      </c>
      <c r="G31" s="86" t="s">
        <v>273</v>
      </c>
      <c r="H31" s="88" t="str">
        <f t="shared" si="1"/>
        <v>HPリンク</v>
      </c>
    </row>
    <row r="32" spans="2:8" x14ac:dyDescent="0.45">
      <c r="B32" s="85" t="s">
        <v>146</v>
      </c>
      <c r="C32" s="93" t="s">
        <v>176</v>
      </c>
      <c r="D32" s="89">
        <v>46199</v>
      </c>
      <c r="E32" s="89" t="s">
        <v>251</v>
      </c>
      <c r="F32" s="89" t="s">
        <v>251</v>
      </c>
      <c r="G32" s="86" t="s">
        <v>274</v>
      </c>
      <c r="H32" s="88" t="str">
        <f t="shared" si="1"/>
        <v>HPリンク</v>
      </c>
    </row>
    <row r="33" spans="2:8" x14ac:dyDescent="0.45">
      <c r="B33" s="85" t="s">
        <v>137</v>
      </c>
      <c r="C33" s="93" t="s">
        <v>175</v>
      </c>
      <c r="D33" s="89">
        <v>46231</v>
      </c>
      <c r="E33" s="89" t="s">
        <v>251</v>
      </c>
      <c r="F33" s="89" t="s">
        <v>251</v>
      </c>
      <c r="G33" s="86" t="s">
        <v>275</v>
      </c>
      <c r="H33" s="88" t="str">
        <f t="shared" si="1"/>
        <v>HPリンク</v>
      </c>
    </row>
    <row r="34" spans="2:8" x14ac:dyDescent="0.45">
      <c r="B34" s="85" t="s">
        <v>164</v>
      </c>
      <c r="C34" s="93" t="s">
        <v>188</v>
      </c>
      <c r="D34" s="89">
        <v>46203</v>
      </c>
      <c r="E34" s="89" t="s">
        <v>251</v>
      </c>
      <c r="F34" s="89" t="s">
        <v>251</v>
      </c>
      <c r="G34" s="86" t="s">
        <v>276</v>
      </c>
      <c r="H34" s="88" t="str">
        <f t="shared" si="1"/>
        <v>HPリンク</v>
      </c>
    </row>
    <row r="35" spans="2:8" x14ac:dyDescent="0.45">
      <c r="B35" s="85" t="s">
        <v>145</v>
      </c>
      <c r="C35" s="93" t="s">
        <v>185</v>
      </c>
      <c r="D35" s="89">
        <v>46202</v>
      </c>
      <c r="E35" s="89" t="s">
        <v>251</v>
      </c>
      <c r="F35" s="89" t="s">
        <v>251</v>
      </c>
      <c r="G35" s="86" t="s">
        <v>277</v>
      </c>
      <c r="H35" s="88" t="str">
        <f t="shared" si="1"/>
        <v>HPリンク</v>
      </c>
    </row>
    <row r="36" spans="2:8" x14ac:dyDescent="0.45">
      <c r="B36" s="85" t="s">
        <v>106</v>
      </c>
      <c r="C36" s="93" t="s">
        <v>61</v>
      </c>
      <c r="D36" s="89">
        <v>46167</v>
      </c>
      <c r="E36" s="89">
        <v>46275</v>
      </c>
      <c r="F36" s="89" t="s">
        <v>251</v>
      </c>
      <c r="G36" s="86" t="s">
        <v>278</v>
      </c>
      <c r="H36" s="88" t="str">
        <f t="shared" si="1"/>
        <v>HPリンク</v>
      </c>
    </row>
    <row r="37" spans="2:8" x14ac:dyDescent="0.45">
      <c r="B37" s="85" t="s">
        <v>132</v>
      </c>
      <c r="C37" s="93" t="s">
        <v>62</v>
      </c>
      <c r="D37" s="89">
        <v>46182</v>
      </c>
      <c r="E37" s="89" t="s">
        <v>251</v>
      </c>
      <c r="F37" s="89" t="s">
        <v>251</v>
      </c>
      <c r="G37" s="86" t="s">
        <v>279</v>
      </c>
      <c r="H37" s="88" t="str">
        <f t="shared" si="1"/>
        <v>HPリンク</v>
      </c>
    </row>
    <row r="38" spans="2:8" x14ac:dyDescent="0.45">
      <c r="B38" s="85" t="s">
        <v>125</v>
      </c>
      <c r="C38" s="93" t="s">
        <v>55</v>
      </c>
      <c r="D38" s="89">
        <v>46175</v>
      </c>
      <c r="E38" s="89" t="s">
        <v>251</v>
      </c>
      <c r="F38" s="89" t="s">
        <v>251</v>
      </c>
      <c r="G38" s="86" t="s">
        <v>280</v>
      </c>
      <c r="H38" s="88" t="str">
        <f t="shared" si="1"/>
        <v>HPリンク</v>
      </c>
    </row>
    <row r="39" spans="2:8" x14ac:dyDescent="0.45">
      <c r="B39" s="85" t="s">
        <v>148</v>
      </c>
      <c r="C39" s="93" t="s">
        <v>56</v>
      </c>
      <c r="D39" s="89">
        <v>46276</v>
      </c>
      <c r="E39" s="89" t="s">
        <v>251</v>
      </c>
      <c r="F39" s="89" t="s">
        <v>251</v>
      </c>
      <c r="G39" s="86" t="s">
        <v>281</v>
      </c>
      <c r="H39" s="88" t="str">
        <f t="shared" si="1"/>
        <v>HPリンク</v>
      </c>
    </row>
    <row r="40" spans="2:8" x14ac:dyDescent="0.45">
      <c r="B40" s="85" t="s">
        <v>121</v>
      </c>
      <c r="C40" s="93" t="s">
        <v>89</v>
      </c>
      <c r="D40" s="89">
        <v>46198</v>
      </c>
      <c r="E40" s="89" t="s">
        <v>251</v>
      </c>
      <c r="F40" s="89" t="s">
        <v>251</v>
      </c>
      <c r="G40" s="86" t="s">
        <v>282</v>
      </c>
      <c r="H40" s="88" t="str">
        <f t="shared" si="1"/>
        <v>HPリンク</v>
      </c>
    </row>
    <row r="41" spans="2:8" x14ac:dyDescent="0.45">
      <c r="B41" s="85" t="s">
        <v>120</v>
      </c>
      <c r="C41" s="93" t="s">
        <v>184</v>
      </c>
      <c r="D41" s="89">
        <v>46161</v>
      </c>
      <c r="E41" s="89" t="s">
        <v>251</v>
      </c>
      <c r="F41" s="89" t="s">
        <v>251</v>
      </c>
      <c r="G41" s="86" t="s">
        <v>283</v>
      </c>
      <c r="H41" s="88" t="str">
        <f t="shared" si="1"/>
        <v>HPリンク</v>
      </c>
    </row>
    <row r="42" spans="2:8" x14ac:dyDescent="0.45">
      <c r="B42" s="85" t="s">
        <v>114</v>
      </c>
      <c r="C42" s="93" t="s">
        <v>88</v>
      </c>
      <c r="D42" s="89">
        <v>46196</v>
      </c>
      <c r="E42" s="89" t="s">
        <v>251</v>
      </c>
      <c r="F42" s="89" t="s">
        <v>251</v>
      </c>
      <c r="G42" s="86" t="s">
        <v>284</v>
      </c>
      <c r="H42" s="88" t="str">
        <f t="shared" si="1"/>
        <v>HPリンク</v>
      </c>
    </row>
    <row r="43" spans="2:8" x14ac:dyDescent="0.45">
      <c r="B43" s="85" t="s">
        <v>152</v>
      </c>
      <c r="C43" s="93" t="s">
        <v>173</v>
      </c>
      <c r="D43" s="89">
        <v>46160</v>
      </c>
      <c r="E43" s="89" t="s">
        <v>251</v>
      </c>
      <c r="F43" s="89" t="s">
        <v>251</v>
      </c>
      <c r="G43" s="86" t="s">
        <v>285</v>
      </c>
      <c r="H43" s="88" t="str">
        <f t="shared" si="1"/>
        <v>HPリンク</v>
      </c>
    </row>
    <row r="44" spans="2:8" x14ac:dyDescent="0.45">
      <c r="B44" s="85" t="s">
        <v>165</v>
      </c>
      <c r="C44" s="93" t="s">
        <v>54</v>
      </c>
      <c r="D44" s="89">
        <v>46212</v>
      </c>
      <c r="E44" s="89" t="s">
        <v>251</v>
      </c>
      <c r="F44" s="89" t="s">
        <v>251</v>
      </c>
      <c r="G44" s="86" t="s">
        <v>286</v>
      </c>
      <c r="H44" s="88" t="str">
        <f t="shared" si="1"/>
        <v>HPリンク</v>
      </c>
    </row>
    <row r="45" spans="2:8" x14ac:dyDescent="0.45">
      <c r="B45" s="85" t="s">
        <v>157</v>
      </c>
      <c r="C45" s="93" t="s">
        <v>85</v>
      </c>
      <c r="D45" s="89">
        <v>46280</v>
      </c>
      <c r="E45" s="89" t="s">
        <v>251</v>
      </c>
      <c r="F45" s="89" t="s">
        <v>251</v>
      </c>
      <c r="G45" s="86" t="s">
        <v>287</v>
      </c>
      <c r="H45" s="88" t="str">
        <f t="shared" si="1"/>
        <v>HPリンク</v>
      </c>
    </row>
    <row r="46" spans="2:8" x14ac:dyDescent="0.45">
      <c r="B46" s="85" t="s">
        <v>158</v>
      </c>
      <c r="C46" s="93" t="s">
        <v>171</v>
      </c>
      <c r="D46" s="89">
        <v>46295</v>
      </c>
      <c r="E46" s="89">
        <v>46295</v>
      </c>
      <c r="F46" s="89" t="s">
        <v>251</v>
      </c>
      <c r="G46" s="86" t="s">
        <v>288</v>
      </c>
      <c r="H46" s="88" t="str">
        <f t="shared" si="1"/>
        <v>HPリンク</v>
      </c>
    </row>
    <row r="47" spans="2:8" x14ac:dyDescent="0.45">
      <c r="B47" s="85" t="s">
        <v>110</v>
      </c>
      <c r="C47" s="93" t="s">
        <v>59</v>
      </c>
      <c r="D47" s="89">
        <v>46136</v>
      </c>
      <c r="E47" s="89">
        <v>46262</v>
      </c>
      <c r="F47" s="89" t="s">
        <v>251</v>
      </c>
      <c r="G47" s="86" t="s">
        <v>289</v>
      </c>
      <c r="H47" s="88" t="str">
        <f t="shared" si="1"/>
        <v>HPリンク</v>
      </c>
    </row>
    <row r="48" spans="2:8" x14ac:dyDescent="0.45">
      <c r="B48" s="85" t="s">
        <v>143</v>
      </c>
      <c r="C48" s="93" t="s">
        <v>86</v>
      </c>
      <c r="D48" s="89">
        <v>46238</v>
      </c>
      <c r="E48" s="89" t="s">
        <v>251</v>
      </c>
      <c r="F48" s="89" t="s">
        <v>251</v>
      </c>
      <c r="G48" s="86" t="s">
        <v>290</v>
      </c>
      <c r="H48" s="88" t="str">
        <f t="shared" ref="H48:H79" si="2">HYPERLINK(G48,"HPリンク")</f>
        <v>HPリンク</v>
      </c>
    </row>
    <row r="49" spans="2:8" x14ac:dyDescent="0.45">
      <c r="B49" s="85" t="s">
        <v>140</v>
      </c>
      <c r="C49" s="93" t="s">
        <v>87</v>
      </c>
      <c r="D49" s="89">
        <v>46224</v>
      </c>
      <c r="E49" s="89" t="s">
        <v>251</v>
      </c>
      <c r="F49" s="89" t="s">
        <v>251</v>
      </c>
      <c r="G49" s="86" t="s">
        <v>291</v>
      </c>
      <c r="H49" s="88" t="str">
        <f t="shared" si="2"/>
        <v>HPリンク</v>
      </c>
    </row>
    <row r="50" spans="2:8" x14ac:dyDescent="0.45">
      <c r="B50" s="85" t="s">
        <v>124</v>
      </c>
      <c r="C50" s="93" t="s">
        <v>177</v>
      </c>
      <c r="D50" s="89">
        <v>46189</v>
      </c>
      <c r="E50" s="89" t="s">
        <v>251</v>
      </c>
      <c r="F50" s="89" t="s">
        <v>251</v>
      </c>
      <c r="G50" s="86" t="s">
        <v>292</v>
      </c>
      <c r="H50" s="88" t="str">
        <f t="shared" si="2"/>
        <v>HPリンク</v>
      </c>
    </row>
    <row r="51" spans="2:8" x14ac:dyDescent="0.45">
      <c r="B51" s="85" t="s">
        <v>136</v>
      </c>
      <c r="C51" s="93" t="s">
        <v>174</v>
      </c>
      <c r="D51" s="89">
        <v>46210</v>
      </c>
      <c r="E51" s="89" t="s">
        <v>251</v>
      </c>
      <c r="F51" s="89" t="s">
        <v>251</v>
      </c>
      <c r="G51" s="86" t="s">
        <v>293</v>
      </c>
      <c r="H51" s="88" t="str">
        <f t="shared" si="2"/>
        <v>HPリンク</v>
      </c>
    </row>
    <row r="52" spans="2:8" x14ac:dyDescent="0.45">
      <c r="B52" s="85" t="s">
        <v>144</v>
      </c>
      <c r="C52" s="93" t="s">
        <v>183</v>
      </c>
      <c r="D52" s="89">
        <v>46252</v>
      </c>
      <c r="E52" s="89">
        <v>46266</v>
      </c>
      <c r="F52" s="89" t="s">
        <v>251</v>
      </c>
      <c r="G52" s="86" t="s">
        <v>294</v>
      </c>
      <c r="H52" s="88" t="str">
        <f t="shared" si="2"/>
        <v>HPリンク</v>
      </c>
    </row>
    <row r="53" spans="2:8" x14ac:dyDescent="0.45">
      <c r="B53" s="85" t="s">
        <v>147</v>
      </c>
      <c r="C53" s="93" t="s">
        <v>181</v>
      </c>
      <c r="D53" s="89" t="s">
        <v>250</v>
      </c>
      <c r="E53" s="89" t="s">
        <v>251</v>
      </c>
      <c r="F53" s="89" t="s">
        <v>251</v>
      </c>
      <c r="G53" s="86" t="s">
        <v>295</v>
      </c>
      <c r="H53" s="88" t="str">
        <f t="shared" si="2"/>
        <v>HPリンク</v>
      </c>
    </row>
    <row r="54" spans="2:8" x14ac:dyDescent="0.45">
      <c r="B54" s="85" t="s">
        <v>104</v>
      </c>
      <c r="C54" s="93" t="s">
        <v>182</v>
      </c>
      <c r="D54" s="89" t="s">
        <v>250</v>
      </c>
      <c r="E54" s="89" t="s">
        <v>251</v>
      </c>
      <c r="F54" s="89" t="s">
        <v>251</v>
      </c>
      <c r="G54" s="86" t="s">
        <v>296</v>
      </c>
      <c r="H54" s="88" t="str">
        <f t="shared" si="2"/>
        <v>HPリンク</v>
      </c>
    </row>
    <row r="55" spans="2:8" x14ac:dyDescent="0.45">
      <c r="B55" s="85" t="s">
        <v>108</v>
      </c>
      <c r="C55" s="93" t="s">
        <v>178</v>
      </c>
      <c r="D55" s="89">
        <v>46140</v>
      </c>
      <c r="E55" s="89" t="s">
        <v>251</v>
      </c>
      <c r="F55" s="89" t="s">
        <v>251</v>
      </c>
      <c r="G55" s="86" t="s">
        <v>297</v>
      </c>
      <c r="H55" s="88" t="str">
        <f t="shared" si="2"/>
        <v>HPリンク</v>
      </c>
    </row>
    <row r="56" spans="2:8" x14ac:dyDescent="0.45">
      <c r="B56" s="85" t="s">
        <v>113</v>
      </c>
      <c r="C56" s="93" t="s">
        <v>180</v>
      </c>
      <c r="D56" s="89">
        <v>46154</v>
      </c>
      <c r="E56" s="89" t="s">
        <v>251</v>
      </c>
      <c r="F56" s="89" t="s">
        <v>251</v>
      </c>
      <c r="G56" s="86" t="s">
        <v>298</v>
      </c>
      <c r="H56" s="88" t="str">
        <f t="shared" si="2"/>
        <v>HPリンク</v>
      </c>
    </row>
    <row r="57" spans="2:8" x14ac:dyDescent="0.45">
      <c r="B57" s="85" t="s">
        <v>117</v>
      </c>
      <c r="C57" s="93" t="s">
        <v>179</v>
      </c>
      <c r="D57" s="89">
        <v>46168</v>
      </c>
      <c r="E57" s="89" t="s">
        <v>251</v>
      </c>
      <c r="F57" s="89" t="s">
        <v>251</v>
      </c>
      <c r="G57" s="86" t="s">
        <v>299</v>
      </c>
      <c r="H57" s="88" t="str">
        <f t="shared" si="2"/>
        <v>HPリンク</v>
      </c>
    </row>
    <row r="58" spans="2:8" x14ac:dyDescent="0.45">
      <c r="B58" s="85" t="s">
        <v>116</v>
      </c>
      <c r="C58" s="93" t="s">
        <v>76</v>
      </c>
      <c r="D58" s="89">
        <v>46164</v>
      </c>
      <c r="E58" s="89">
        <v>46290</v>
      </c>
      <c r="F58" s="89">
        <v>46290</v>
      </c>
      <c r="G58" s="86" t="s">
        <v>300</v>
      </c>
      <c r="H58" s="88" t="str">
        <f t="shared" si="2"/>
        <v>HPリンク</v>
      </c>
    </row>
    <row r="59" spans="2:8" x14ac:dyDescent="0.45">
      <c r="B59" s="85" t="s">
        <v>129</v>
      </c>
      <c r="C59" s="93" t="s">
        <v>95</v>
      </c>
      <c r="D59" s="89">
        <v>46185</v>
      </c>
      <c r="E59" s="89" t="s">
        <v>251</v>
      </c>
      <c r="F59" s="89" t="s">
        <v>251</v>
      </c>
      <c r="G59" s="86" t="s">
        <v>301</v>
      </c>
      <c r="H59" s="88" t="str">
        <f t="shared" si="2"/>
        <v>HPリンク</v>
      </c>
    </row>
    <row r="60" spans="2:8" x14ac:dyDescent="0.45">
      <c r="B60" s="85" t="s">
        <v>153</v>
      </c>
      <c r="C60" s="93" t="s">
        <v>169</v>
      </c>
      <c r="D60" s="89">
        <v>46239</v>
      </c>
      <c r="E60" s="89" t="s">
        <v>251</v>
      </c>
      <c r="F60" s="89" t="s">
        <v>251</v>
      </c>
      <c r="G60" s="86" t="s">
        <v>302</v>
      </c>
      <c r="H60" s="88" t="str">
        <f t="shared" si="2"/>
        <v>HPリンク</v>
      </c>
    </row>
    <row r="61" spans="2:8" x14ac:dyDescent="0.45">
      <c r="B61" s="85" t="s">
        <v>139</v>
      </c>
      <c r="C61" s="93" t="s">
        <v>187</v>
      </c>
      <c r="D61" s="89" t="s">
        <v>250</v>
      </c>
      <c r="E61" s="89" t="s">
        <v>251</v>
      </c>
      <c r="F61" s="89" t="s">
        <v>251</v>
      </c>
      <c r="G61" s="86" t="s">
        <v>303</v>
      </c>
      <c r="H61" s="88" t="str">
        <f t="shared" si="2"/>
        <v>HPリンク</v>
      </c>
    </row>
    <row r="62" spans="2:8" x14ac:dyDescent="0.45">
      <c r="B62" s="85" t="s">
        <v>134</v>
      </c>
      <c r="C62" s="93" t="s">
        <v>94</v>
      </c>
      <c r="D62" s="89">
        <v>46219</v>
      </c>
      <c r="E62" s="89" t="s">
        <v>251</v>
      </c>
      <c r="F62" s="89" t="s">
        <v>251</v>
      </c>
      <c r="G62" s="86" t="s">
        <v>304</v>
      </c>
      <c r="H62" s="88" t="str">
        <f t="shared" si="2"/>
        <v>HPリンク</v>
      </c>
    </row>
    <row r="63" spans="2:8" x14ac:dyDescent="0.45">
      <c r="B63" s="85" t="s">
        <v>142</v>
      </c>
      <c r="C63" s="93" t="s">
        <v>93</v>
      </c>
      <c r="D63" s="89">
        <v>46258</v>
      </c>
      <c r="E63" s="89" t="s">
        <v>251</v>
      </c>
      <c r="F63" s="89" t="s">
        <v>251</v>
      </c>
      <c r="G63" s="86" t="s">
        <v>305</v>
      </c>
      <c r="H63" s="88" t="str">
        <f t="shared" si="2"/>
        <v>HPリンク</v>
      </c>
    </row>
    <row r="64" spans="2:8" x14ac:dyDescent="0.45">
      <c r="B64" s="85" t="s">
        <v>107</v>
      </c>
      <c r="C64" s="93" t="s">
        <v>66</v>
      </c>
      <c r="D64" s="89">
        <v>46170</v>
      </c>
      <c r="E64" s="89">
        <v>46259</v>
      </c>
      <c r="F64" s="89" t="s">
        <v>251</v>
      </c>
      <c r="G64" s="86" t="s">
        <v>306</v>
      </c>
      <c r="H64" s="88" t="str">
        <f t="shared" si="2"/>
        <v>HPリンク</v>
      </c>
    </row>
    <row r="65" spans="2:8" x14ac:dyDescent="0.45">
      <c r="B65" s="85" t="s">
        <v>135</v>
      </c>
      <c r="C65" s="93" t="s">
        <v>64</v>
      </c>
      <c r="D65" s="89" t="s">
        <v>250</v>
      </c>
      <c r="E65" s="89" t="s">
        <v>251</v>
      </c>
      <c r="F65" s="89" t="s">
        <v>251</v>
      </c>
      <c r="G65" s="86" t="s">
        <v>307</v>
      </c>
      <c r="H65" s="88" t="str">
        <f t="shared" si="2"/>
        <v>HPリンク</v>
      </c>
    </row>
    <row r="66" spans="2:8" x14ac:dyDescent="0.45">
      <c r="B66" s="85" t="s">
        <v>141</v>
      </c>
      <c r="C66" s="93" t="s">
        <v>83</v>
      </c>
      <c r="D66" s="89">
        <v>46163</v>
      </c>
      <c r="E66" s="89" t="s">
        <v>251</v>
      </c>
      <c r="F66" s="89" t="s">
        <v>251</v>
      </c>
      <c r="G66" s="86" t="s">
        <v>308</v>
      </c>
      <c r="H66" s="88" t="str">
        <f t="shared" si="2"/>
        <v>HPリンク</v>
      </c>
    </row>
    <row r="67" spans="2:8" x14ac:dyDescent="0.45">
      <c r="B67" s="85" t="s">
        <v>133</v>
      </c>
      <c r="C67" s="93" t="s">
        <v>84</v>
      </c>
      <c r="D67" s="89">
        <v>46217</v>
      </c>
      <c r="E67" s="89" t="s">
        <v>251</v>
      </c>
      <c r="F67" s="89" t="s">
        <v>251</v>
      </c>
      <c r="G67" s="86" t="s">
        <v>309</v>
      </c>
      <c r="H67" s="88" t="str">
        <f t="shared" si="2"/>
        <v>HPリンク</v>
      </c>
    </row>
    <row r="68" spans="2:8" x14ac:dyDescent="0.45">
      <c r="B68" s="85" t="s">
        <v>151</v>
      </c>
      <c r="C68" s="93" t="s">
        <v>63</v>
      </c>
      <c r="D68" s="89">
        <v>46205</v>
      </c>
      <c r="E68" s="89" t="s">
        <v>251</v>
      </c>
      <c r="F68" s="89" t="s">
        <v>251</v>
      </c>
      <c r="G68" s="86" t="s">
        <v>310</v>
      </c>
      <c r="H68" s="88" t="str">
        <f t="shared" si="2"/>
        <v>HPリンク</v>
      </c>
    </row>
    <row r="69" spans="2:8" x14ac:dyDescent="0.45">
      <c r="B69" s="85" t="s">
        <v>131</v>
      </c>
      <c r="C69" s="93" t="s">
        <v>69</v>
      </c>
      <c r="D69" s="89" t="s">
        <v>250</v>
      </c>
      <c r="E69" s="89" t="s">
        <v>251</v>
      </c>
      <c r="F69" s="89" t="s">
        <v>251</v>
      </c>
      <c r="G69" s="86" t="s">
        <v>311</v>
      </c>
      <c r="H69" s="88" t="str">
        <f t="shared" si="2"/>
        <v>HPリンク</v>
      </c>
    </row>
    <row r="70" spans="2:8" x14ac:dyDescent="0.45">
      <c r="B70" s="85" t="s">
        <v>105</v>
      </c>
      <c r="C70" s="93" t="s">
        <v>74</v>
      </c>
      <c r="D70" s="89">
        <v>46267</v>
      </c>
      <c r="E70" s="89" t="s">
        <v>251</v>
      </c>
      <c r="F70" s="89" t="s">
        <v>251</v>
      </c>
      <c r="G70" s="86" t="s">
        <v>312</v>
      </c>
      <c r="H70" s="88" t="str">
        <f t="shared" si="2"/>
        <v>HPリンク</v>
      </c>
    </row>
    <row r="71" spans="2:8" x14ac:dyDescent="0.45">
      <c r="B71" s="85" t="s">
        <v>109</v>
      </c>
      <c r="C71" s="93" t="s">
        <v>75</v>
      </c>
      <c r="D71" s="89">
        <v>46139</v>
      </c>
      <c r="E71" s="89">
        <v>46281</v>
      </c>
      <c r="F71" s="89" t="s">
        <v>251</v>
      </c>
      <c r="G71" s="86" t="s">
        <v>313</v>
      </c>
      <c r="H71" s="88" t="str">
        <f t="shared" si="2"/>
        <v>HPリンク</v>
      </c>
    </row>
    <row r="72" spans="2:8" x14ac:dyDescent="0.45">
      <c r="B72" s="85" t="s">
        <v>111</v>
      </c>
      <c r="C72" s="93" t="s">
        <v>67</v>
      </c>
      <c r="D72" s="89">
        <v>46273</v>
      </c>
      <c r="E72" s="89" t="s">
        <v>251</v>
      </c>
      <c r="F72" s="89" t="s">
        <v>251</v>
      </c>
      <c r="G72" s="86" t="s">
        <v>314</v>
      </c>
      <c r="H72" s="88" t="str">
        <f t="shared" si="2"/>
        <v>HPリンク</v>
      </c>
    </row>
    <row r="73" spans="2:8" x14ac:dyDescent="0.45">
      <c r="B73" s="85" t="s">
        <v>103</v>
      </c>
      <c r="C73" s="93" t="s">
        <v>172</v>
      </c>
      <c r="D73" s="89">
        <v>46240</v>
      </c>
      <c r="E73" s="89" t="s">
        <v>251</v>
      </c>
      <c r="F73" s="89" t="s">
        <v>251</v>
      </c>
      <c r="G73" s="86" t="s">
        <v>315</v>
      </c>
      <c r="H73" s="88" t="str">
        <f t="shared" si="2"/>
        <v>HPリンク</v>
      </c>
    </row>
    <row r="74" spans="2:8" x14ac:dyDescent="0.45">
      <c r="B74" s="85" t="s">
        <v>123</v>
      </c>
      <c r="C74" s="93" t="s">
        <v>77</v>
      </c>
      <c r="D74" s="89">
        <v>46183</v>
      </c>
      <c r="E74" s="89" t="s">
        <v>251</v>
      </c>
      <c r="F74" s="89" t="s">
        <v>251</v>
      </c>
      <c r="G74" s="86" t="s">
        <v>316</v>
      </c>
      <c r="H74" s="88" t="str">
        <f t="shared" si="2"/>
        <v>HPリンク</v>
      </c>
    </row>
    <row r="75" spans="2:8" x14ac:dyDescent="0.45">
      <c r="B75" s="85" t="s">
        <v>128</v>
      </c>
      <c r="C75" s="93" t="s">
        <v>78</v>
      </c>
      <c r="D75" s="89">
        <v>46197</v>
      </c>
      <c r="E75" s="89" t="s">
        <v>251</v>
      </c>
      <c r="F75" s="89" t="s">
        <v>251</v>
      </c>
      <c r="G75" s="86" t="s">
        <v>317</v>
      </c>
      <c r="H75" s="88" t="str">
        <f t="shared" si="2"/>
        <v>HPリンク</v>
      </c>
    </row>
    <row r="76" spans="2:8" x14ac:dyDescent="0.45">
      <c r="B76" s="85" t="s">
        <v>318</v>
      </c>
      <c r="C76" s="93" t="s">
        <v>319</v>
      </c>
      <c r="D76" s="89" t="s">
        <v>250</v>
      </c>
      <c r="E76" s="89" t="s">
        <v>251</v>
      </c>
      <c r="F76" s="89" t="s">
        <v>251</v>
      </c>
      <c r="G76" s="86" t="s">
        <v>320</v>
      </c>
      <c r="H76" s="88" t="str">
        <f t="shared" si="2"/>
        <v>HPリンク</v>
      </c>
    </row>
    <row r="77" spans="2:8" x14ac:dyDescent="0.45">
      <c r="B77" s="85" t="s">
        <v>154</v>
      </c>
      <c r="C77" s="93" t="s">
        <v>68</v>
      </c>
      <c r="D77" s="89">
        <v>46253</v>
      </c>
      <c r="E77" s="89" t="s">
        <v>251</v>
      </c>
      <c r="F77" s="89" t="s">
        <v>251</v>
      </c>
      <c r="G77" s="86" t="s">
        <v>321</v>
      </c>
      <c r="H77" s="88" t="str">
        <f t="shared" si="2"/>
        <v>HPリンク</v>
      </c>
    </row>
    <row r="78" spans="2:8" x14ac:dyDescent="0.45">
      <c r="B78" s="85" t="s">
        <v>115</v>
      </c>
      <c r="C78" s="93" t="s">
        <v>71</v>
      </c>
      <c r="D78" s="89" t="s">
        <v>250</v>
      </c>
      <c r="E78" s="89" t="s">
        <v>251</v>
      </c>
      <c r="F78" s="89" t="s">
        <v>251</v>
      </c>
      <c r="G78" s="86" t="s">
        <v>322</v>
      </c>
      <c r="H78" s="88" t="str">
        <f t="shared" si="2"/>
        <v>HPリンク</v>
      </c>
    </row>
    <row r="79" spans="2:8" x14ac:dyDescent="0.45">
      <c r="B79" s="85" t="s">
        <v>122</v>
      </c>
      <c r="C79" s="93" t="s">
        <v>72</v>
      </c>
      <c r="D79" s="89">
        <v>46162</v>
      </c>
      <c r="E79" s="89" t="s">
        <v>251</v>
      </c>
      <c r="F79" s="89" t="s">
        <v>251</v>
      </c>
      <c r="G79" s="86" t="s">
        <v>323</v>
      </c>
      <c r="H79" s="88" t="str">
        <f t="shared" si="2"/>
        <v>HPリンク</v>
      </c>
    </row>
    <row r="80" spans="2:8" x14ac:dyDescent="0.45">
      <c r="B80" s="85" t="s">
        <v>150</v>
      </c>
      <c r="C80" s="93" t="s">
        <v>73</v>
      </c>
      <c r="D80" s="89">
        <v>46225</v>
      </c>
      <c r="E80" s="89" t="s">
        <v>251</v>
      </c>
      <c r="F80" s="89" t="s">
        <v>251</v>
      </c>
      <c r="G80" s="86" t="s">
        <v>324</v>
      </c>
      <c r="H80" s="88" t="str">
        <f t="shared" ref="H80:H88" si="3">HYPERLINK(G80,"HPリンク")</f>
        <v>HPリンク</v>
      </c>
    </row>
    <row r="81" spans="2:8" x14ac:dyDescent="0.45">
      <c r="B81" s="85" t="s">
        <v>159</v>
      </c>
      <c r="C81" s="93" t="s">
        <v>99</v>
      </c>
      <c r="D81" s="89">
        <v>46255</v>
      </c>
      <c r="E81" s="89" t="s">
        <v>251</v>
      </c>
      <c r="F81" s="89" t="s">
        <v>251</v>
      </c>
      <c r="G81" s="86" t="s">
        <v>325</v>
      </c>
      <c r="H81" s="88" t="str">
        <f t="shared" si="3"/>
        <v>HPリンク</v>
      </c>
    </row>
    <row r="82" spans="2:8" x14ac:dyDescent="0.45">
      <c r="B82" s="85" t="s">
        <v>162</v>
      </c>
      <c r="C82" s="93" t="s">
        <v>79</v>
      </c>
      <c r="D82" s="89" t="s">
        <v>250</v>
      </c>
      <c r="E82" s="89" t="s">
        <v>251</v>
      </c>
      <c r="F82" s="89" t="s">
        <v>251</v>
      </c>
      <c r="G82" s="86" t="s">
        <v>326</v>
      </c>
      <c r="H82" s="88" t="str">
        <f t="shared" si="3"/>
        <v>HPリンク</v>
      </c>
    </row>
    <row r="83" spans="2:8" x14ac:dyDescent="0.45">
      <c r="B83" s="85" t="s">
        <v>166</v>
      </c>
      <c r="C83" s="93" t="s">
        <v>100</v>
      </c>
      <c r="D83" s="89">
        <v>46268</v>
      </c>
      <c r="E83" s="89" t="s">
        <v>251</v>
      </c>
      <c r="F83" s="89" t="s">
        <v>251</v>
      </c>
      <c r="G83" s="86" t="s">
        <v>327</v>
      </c>
      <c r="H83" s="88" t="str">
        <f t="shared" si="3"/>
        <v>HPリンク</v>
      </c>
    </row>
    <row r="84" spans="2:8" x14ac:dyDescent="0.45">
      <c r="B84" s="85" t="s">
        <v>168</v>
      </c>
      <c r="C84" s="93" t="s">
        <v>97</v>
      </c>
      <c r="D84" s="89" t="s">
        <v>250</v>
      </c>
      <c r="E84" s="89" t="s">
        <v>251</v>
      </c>
      <c r="F84" s="89" t="s">
        <v>251</v>
      </c>
      <c r="G84" s="86" t="s">
        <v>328</v>
      </c>
      <c r="H84" s="88" t="str">
        <f t="shared" si="3"/>
        <v>HPリンク</v>
      </c>
    </row>
    <row r="85" spans="2:8" x14ac:dyDescent="0.45">
      <c r="B85" s="85" t="s">
        <v>167</v>
      </c>
      <c r="C85" s="93" t="s">
        <v>189</v>
      </c>
      <c r="D85" s="89" t="s">
        <v>250</v>
      </c>
      <c r="E85" s="89" t="s">
        <v>251</v>
      </c>
      <c r="F85" s="89" t="s">
        <v>251</v>
      </c>
      <c r="G85" s="86" t="s">
        <v>329</v>
      </c>
      <c r="H85" s="88" t="str">
        <f t="shared" si="3"/>
        <v>HPリンク</v>
      </c>
    </row>
    <row r="86" spans="2:8" x14ac:dyDescent="0.45">
      <c r="B86" s="85" t="s">
        <v>130</v>
      </c>
      <c r="C86" s="93" t="s">
        <v>190</v>
      </c>
      <c r="D86" s="89">
        <v>46184</v>
      </c>
      <c r="E86" s="89" t="s">
        <v>251</v>
      </c>
      <c r="F86" s="89" t="s">
        <v>251</v>
      </c>
      <c r="G86" s="86" t="s">
        <v>330</v>
      </c>
      <c r="H86" s="88" t="str">
        <f t="shared" si="3"/>
        <v>HPリンク</v>
      </c>
    </row>
    <row r="87" spans="2:8" x14ac:dyDescent="0.45">
      <c r="B87" s="85" t="s">
        <v>118</v>
      </c>
      <c r="C87" s="93" t="s">
        <v>70</v>
      </c>
      <c r="D87" s="89">
        <v>46169</v>
      </c>
      <c r="E87" s="89">
        <v>46206</v>
      </c>
      <c r="F87" s="89" t="s">
        <v>251</v>
      </c>
      <c r="G87" s="86" t="s">
        <v>331</v>
      </c>
      <c r="H87" s="88" t="str">
        <f t="shared" si="3"/>
        <v>HPリンク</v>
      </c>
    </row>
    <row r="88" spans="2:8" x14ac:dyDescent="0.45">
      <c r="B88" s="85" t="s">
        <v>127</v>
      </c>
      <c r="C88" s="93" t="s">
        <v>58</v>
      </c>
      <c r="D88" s="89">
        <v>46135</v>
      </c>
      <c r="E88" s="89">
        <v>46190</v>
      </c>
      <c r="F88" s="89">
        <v>46260</v>
      </c>
      <c r="G88" s="86" t="s">
        <v>332</v>
      </c>
      <c r="H88" s="88" t="str">
        <f t="shared" si="3"/>
        <v>HPリンク</v>
      </c>
    </row>
  </sheetData>
  <phoneticPr fontId="1"/>
  <pageMargins left="0.7" right="0.7" top="0.75" bottom="0.75" header="0.3" footer="0.3"/>
  <pageSetup paperSize="8" scale="2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職種別_推奨講座</vt:lpstr>
      <vt:lpstr>講座リスト</vt:lpstr>
      <vt:lpstr>講座リスト!Print_Area</vt:lpstr>
      <vt:lpstr>職種別_推奨講座!Print_Area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山口 大輔(キキ)</dc:creator>
  <cp:lastModifiedBy>木谷 圭</cp:lastModifiedBy>
  <cp:lastPrinted>2026-04-03T06:12:15Z</cp:lastPrinted>
  <dcterms:created xsi:type="dcterms:W3CDTF">2022-10-25T04:18:41Z</dcterms:created>
  <dcterms:modified xsi:type="dcterms:W3CDTF">2026-04-22T01:47:29Z</dcterms:modified>
</cp:coreProperties>
</file>